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3290" activeTab="1"/>
  </bookViews>
  <sheets>
    <sheet name="Prev2014 Entrate previsione" sheetId="1" r:id="rId1"/>
    <sheet name="Prev 2014 uscite previsione" sheetId="2" r:id="rId2"/>
  </sheets>
  <definedNames/>
  <calcPr fullCalcOnLoad="1"/>
</workbook>
</file>

<file path=xl/sharedStrings.xml><?xml version="1.0" encoding="utf-8"?>
<sst xmlns="http://schemas.openxmlformats.org/spreadsheetml/2006/main" count="119" uniqueCount="89">
  <si>
    <t>categoria 1</t>
  </si>
  <si>
    <t>IMPOSTE</t>
  </si>
  <si>
    <t>categoria 2</t>
  </si>
  <si>
    <t>TASSE</t>
  </si>
  <si>
    <t>categoria 3</t>
  </si>
  <si>
    <t>TRIBUTI SPECIALI ED ALTRE ENTRATE TRIBUTARIE PROPRIE</t>
  </si>
  <si>
    <t>CONTRIBUTI E TRASFERIMENTI CORRENTI DALLO STATO</t>
  </si>
  <si>
    <t>CONTRIBUTI E TRASFERIMENTI CORRENTI DALLA REGIONE</t>
  </si>
  <si>
    <t>CONTRIBUTI E TRASFERIMENTI DALLA REGIONE PER FUNZIONI DELEGATE</t>
  </si>
  <si>
    <t>categoria 4</t>
  </si>
  <si>
    <t>CONTRIBUTI E TRASFERIMENTI DA PARTE DI ORGANISMI COMUNITARI E INTERNAZIONALI</t>
  </si>
  <si>
    <t>categoria 5</t>
  </si>
  <si>
    <t xml:space="preserve">CONTRIBUTI E TRASFERIMENTI CORRENTI DA ALTRI ENTI </t>
  </si>
  <si>
    <t>TITOLO  I - ENTRATE TRIBUTARIE</t>
  </si>
  <si>
    <t>TITOLO II - ENTRATE DERIVANTI DA CONTRIBUTI E TRASFERIMENTI CORRENTI DELLO STATO DELLA REGIONE E DI ALTRI PUBBLICI ANCHE IN RAPPORTO ALL'ESERCIZIO DELEGATE DALLA REGIONE</t>
  </si>
  <si>
    <t>TITOLO III  ENTRATE EXTRATRIBUTARIE</t>
  </si>
  <si>
    <t>TOTALE TITOLO I</t>
  </si>
  <si>
    <t>TOTALE TITOLO II</t>
  </si>
  <si>
    <t>ALIENAZIONE DI BENI PATRIMONIALI</t>
  </si>
  <si>
    <t>TRASFERIMENTI DI CAPITALE DALLO STATO</t>
  </si>
  <si>
    <t>TRASFERIMENTI DI CAPITALE DALLA REGIONE</t>
  </si>
  <si>
    <t>TRASFERIMENTI DI CAPITALE DA ALTRI ENTI DEL SETTORE PUBBLICO</t>
  </si>
  <si>
    <t>TRASFERIMENTI DI CAPITALE DA ALTRI SOGGETTI</t>
  </si>
  <si>
    <t>categoria 6</t>
  </si>
  <si>
    <t>RISCOSSIONE DI CREDITI</t>
  </si>
  <si>
    <t>PROVENTI DEI SERVIZI PUBBLICI</t>
  </si>
  <si>
    <t>PROVENTI DEI BENI DELL'ENTE</t>
  </si>
  <si>
    <t>INTERESSI SU ANTICIPAZIONI E CREDITI</t>
  </si>
  <si>
    <t>UTILI NETTI DELLE AZIENDE SPECIALI E PARTECIPATE,DIVIDENDI DI SOCIETA'</t>
  </si>
  <si>
    <t>PROVENTI DIVERSI</t>
  </si>
  <si>
    <t>TOTALE TITOLO III</t>
  </si>
  <si>
    <t>TITOLO IV -  ENTRATE DERIVANTI DA ALIENAZIONI, DA TRASFERIMENTI DI CAPITALE E DA RISCOSSIONE DI CREDITI</t>
  </si>
  <si>
    <t>TOTALE TITOLO IV</t>
  </si>
  <si>
    <t>ANTICIPAZIONI DI CASSA</t>
  </si>
  <si>
    <t>FINANZIAMENTI A BREVE TERMINE</t>
  </si>
  <si>
    <t>ASSUNZIONE DI MUTUI E PRESTITI</t>
  </si>
  <si>
    <t>EMISSIONE DI PRESTITI OBBLIGAZIONARI</t>
  </si>
  <si>
    <t>TOTALE TITOLO V</t>
  </si>
  <si>
    <t>TITOLO  V -  ENTRATE DERIVANTI DA ACCENSIONI DI PRESTITI</t>
  </si>
  <si>
    <t>TOTALE GENERALE DELLE ENTRATE</t>
  </si>
  <si>
    <t>Entrate per codifica economica</t>
  </si>
  <si>
    <t>TOTALE TITOLO VI -   ENTRATE DA SERVIZI PER CONTO DI TERZI</t>
  </si>
  <si>
    <t>Entrate</t>
  </si>
  <si>
    <t>Funzioni generali di Amministrazione, di gestione e di controllo</t>
  </si>
  <si>
    <t>Competenza</t>
  </si>
  <si>
    <t>Funzioni relative alla giustizia</t>
  </si>
  <si>
    <t>Funzioni di polizia locale</t>
  </si>
  <si>
    <t>Funzioni di istruzione pubblica</t>
  </si>
  <si>
    <t>Funzioni relative alla cultura  ed ai beni culturali</t>
  </si>
  <si>
    <t>Funzioni nel settore sportivo e ricreativo</t>
  </si>
  <si>
    <t>Funzioni nel campo turistico</t>
  </si>
  <si>
    <t>Funzioni riguardanti la gestione del territorio e dell'ambiente</t>
  </si>
  <si>
    <t>Funzioni nel settore sociale</t>
  </si>
  <si>
    <t>Funzioni nel campo dello sviluppo economico</t>
  </si>
  <si>
    <t>Funzioni relative ai servizi produttivi</t>
  </si>
  <si>
    <t>Totale spese</t>
  </si>
  <si>
    <t>INTERVENTI/FUNZIONI E SERVIZI</t>
  </si>
  <si>
    <t>PERSONALE</t>
  </si>
  <si>
    <t>ACQUISTO DI MATERIE PRIME E/O BENI DI CONSUMO</t>
  </si>
  <si>
    <t>PRESTAZIONI DI SERVIZI</t>
  </si>
  <si>
    <t>UTILIZZO DI BENI DI TERZI</t>
  </si>
  <si>
    <t>TRASFERIMENTI</t>
  </si>
  <si>
    <t>INTERESSI PASSIVI E ONERI FINANZIARI DIVERSI</t>
  </si>
  <si>
    <t>IMPOSTE E TASSE</t>
  </si>
  <si>
    <t>ONERI STRAORDINARI DELLA GESTIONE CORRENTE</t>
  </si>
  <si>
    <t>AMMORTAMENTI DI ESERCIZIO</t>
  </si>
  <si>
    <t>FONDO SVALUTAZIONE CREDITI</t>
  </si>
  <si>
    <t>FONDO DI RISERVA</t>
  </si>
  <si>
    <t>ACQUISIZIONE DI BENI IMMOBILI</t>
  </si>
  <si>
    <t>ESPROPRI E SERVITU' ONEROSE</t>
  </si>
  <si>
    <t>ACQUISTO DI BENI SPECIFICI PER REALIZZAZIONI IN ECONOMIA</t>
  </si>
  <si>
    <t>UTILIZZO DI BENI DI TERZI PER REALIZZAZIONI IN ECONOMIA</t>
  </si>
  <si>
    <t>ACQUISIZIONE DI BENI MOBILI , MACCHINE ED ATTREZZATURE TECN./SCIENTIF.</t>
  </si>
  <si>
    <t>INCARICHI PROFESSIONALI ESTERNI</t>
  </si>
  <si>
    <t>TRASFERIMENTI DI CAPITALE</t>
  </si>
  <si>
    <t>PARTECIPAZIONI AZIONARIE</t>
  </si>
  <si>
    <t>CONFERIMENTI DI CAPITALE</t>
  </si>
  <si>
    <t>CONCESSIONI DI CREDITI ED ANTICIPAZIONI</t>
  </si>
  <si>
    <t>spesa</t>
  </si>
  <si>
    <t>TOTALE TITOLO 2° SPESE IN CONTO CAPITALE</t>
  </si>
  <si>
    <t>TOTALE TITOLO 1° - SPESE CORRENTI</t>
  </si>
  <si>
    <t>TOTALE TITOLO 3° SPESE PER RIMBORSO DI PRESTITI</t>
  </si>
  <si>
    <t>TOTALE TITOLO 4° SPESE PER SERVIZI PER CONTO DI TERZI</t>
  </si>
  <si>
    <t>TOTALE SPESE PER CLASSIFICAZIONE FUNZIONALE</t>
  </si>
  <si>
    <t>COMPETENZA</t>
  </si>
  <si>
    <t>ALLEGATO 3 DPCM 22/09/2014 - ENTI LOCALI IN CONTABILITA' FINANZIARIA</t>
  </si>
  <si>
    <t xml:space="preserve">DATI PREVISIONALI ANNO 2014 </t>
  </si>
  <si>
    <t>DATI PREVISIONALI ANNO 2014</t>
  </si>
  <si>
    <t>Funzioni nel campo della viabiltà e del trasporti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</si>
</sst>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9" xfId="0" applyFont="1" applyBorder="1" applyAlignment="1">
      <alignment vertical="center" wrapText="1"/>
    </xf>
    <xf numFmtId="0" fontId="4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1" fillId="0" borderId="20" xfId="0" applyFont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5" fillId="0" borderId="22" xfId="0" applyFont="1" applyFill="1" applyBorder="1" applyAlignment="1">
      <alignment vertical="center" wrapText="1"/>
    </xf>
    <xf numFmtId="0" fontId="3" fillId="0" borderId="21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43" fontId="0" fillId="0" borderId="14" xfId="43" applyFont="1" applyBorder="1" applyAlignment="1">
      <alignment vertical="center"/>
    </xf>
    <xf numFmtId="43" fontId="0" fillId="0" borderId="23" xfId="43" applyFont="1" applyBorder="1" applyAlignment="1">
      <alignment vertical="center"/>
    </xf>
    <xf numFmtId="43" fontId="5" fillId="0" borderId="12" xfId="43" applyFont="1" applyBorder="1" applyAlignment="1">
      <alignment vertical="center" wrapText="1"/>
    </xf>
    <xf numFmtId="43" fontId="37" fillId="0" borderId="23" xfId="43" applyFont="1" applyBorder="1" applyAlignment="1">
      <alignment vertical="center"/>
    </xf>
    <xf numFmtId="43" fontId="0" fillId="0" borderId="14" xfId="43" applyFont="1" applyBorder="1" applyAlignment="1">
      <alignment/>
    </xf>
    <xf numFmtId="43" fontId="37" fillId="0" borderId="12" xfId="43" applyFont="1" applyBorder="1" applyAlignment="1">
      <alignment horizontal="right" vertical="center"/>
    </xf>
    <xf numFmtId="43" fontId="0" fillId="0" borderId="14" xfId="43" applyFont="1" applyBorder="1" applyAlignment="1">
      <alignment/>
    </xf>
    <xf numFmtId="43" fontId="0" fillId="0" borderId="0" xfId="43" applyFon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right"/>
    </xf>
    <xf numFmtId="43" fontId="0" fillId="0" borderId="14" xfId="43" applyFont="1" applyBorder="1" applyAlignment="1">
      <alignment/>
    </xf>
    <xf numFmtId="43" fontId="0" fillId="0" borderId="20" xfId="43" applyFont="1" applyBorder="1" applyAlignment="1">
      <alignment vertical="center"/>
    </xf>
    <xf numFmtId="0" fontId="37" fillId="0" borderId="15" xfId="0" applyFont="1" applyBorder="1" applyAlignment="1">
      <alignment/>
    </xf>
    <xf numFmtId="43" fontId="37" fillId="0" borderId="14" xfId="43" applyFont="1" applyBorder="1" applyAlignment="1">
      <alignment/>
    </xf>
    <xf numFmtId="0" fontId="37" fillId="0" borderId="0" xfId="0" applyFont="1" applyAlignment="1">
      <alignment/>
    </xf>
    <xf numFmtId="0" fontId="37" fillId="0" borderId="13" xfId="0" applyFont="1" applyBorder="1" applyAlignment="1">
      <alignment/>
    </xf>
    <xf numFmtId="0" fontId="0" fillId="0" borderId="0" xfId="0" applyAlignment="1">
      <alignment horizontal="center"/>
    </xf>
    <xf numFmtId="0" fontId="41" fillId="0" borderId="12" xfId="0" applyFont="1" applyBorder="1" applyAlignment="1">
      <alignment horizontal="center" vertical="center" wrapText="1"/>
    </xf>
    <xf numFmtId="43" fontId="37" fillId="33" borderId="14" xfId="43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50"/>
  <sheetViews>
    <sheetView zoomScalePageLayoutView="0" workbookViewId="0" topLeftCell="A1">
      <selection activeCell="B30" sqref="B30"/>
    </sheetView>
  </sheetViews>
  <sheetFormatPr defaultColWidth="9.140625" defaultRowHeight="15"/>
  <cols>
    <col min="2" max="2" width="84.421875" style="0" customWidth="1"/>
    <col min="3" max="3" width="26.00390625" style="0" customWidth="1"/>
  </cols>
  <sheetData>
    <row r="2" spans="1:3" ht="15">
      <c r="A2" s="57" t="s">
        <v>85</v>
      </c>
      <c r="B2" s="57"/>
      <c r="C2" s="57"/>
    </row>
    <row r="4" ht="18.75">
      <c r="A4" s="25" t="s">
        <v>42</v>
      </c>
    </row>
    <row r="5" ht="18.75">
      <c r="A5" s="25" t="s">
        <v>86</v>
      </c>
    </row>
    <row r="7" spans="1:3" ht="24" customHeight="1">
      <c r="A7" s="2"/>
      <c r="B7" s="1" t="s">
        <v>40</v>
      </c>
      <c r="C7" s="3" t="s">
        <v>84</v>
      </c>
    </row>
    <row r="8" spans="1:3" ht="15">
      <c r="A8" s="4"/>
      <c r="B8" s="19" t="s">
        <v>13</v>
      </c>
      <c r="C8" s="5"/>
    </row>
    <row r="9" spans="1:3" ht="15">
      <c r="A9" s="6" t="s">
        <v>0</v>
      </c>
      <c r="B9" s="7" t="s">
        <v>1</v>
      </c>
      <c r="C9" s="38">
        <v>1019708600</v>
      </c>
    </row>
    <row r="10" spans="1:3" ht="15">
      <c r="A10" s="6" t="s">
        <v>2</v>
      </c>
      <c r="B10" s="7" t="s">
        <v>3</v>
      </c>
      <c r="C10" s="38">
        <v>312000000</v>
      </c>
    </row>
    <row r="11" spans="1:3" ht="15">
      <c r="A11" s="6" t="s">
        <v>4</v>
      </c>
      <c r="B11" s="7" t="s">
        <v>5</v>
      </c>
      <c r="C11" s="38">
        <v>30033530</v>
      </c>
    </row>
    <row r="12" spans="1:3" ht="15">
      <c r="A12" s="4"/>
      <c r="B12" s="8" t="s">
        <v>16</v>
      </c>
      <c r="C12" s="39">
        <f>SUM(C9:C11)</f>
        <v>1361742130</v>
      </c>
    </row>
    <row r="13" spans="1:3" ht="25.5">
      <c r="A13" s="9"/>
      <c r="B13" s="10" t="s">
        <v>14</v>
      </c>
      <c r="C13" s="38"/>
    </row>
    <row r="14" spans="1:3" ht="8.25" customHeight="1">
      <c r="A14" s="11"/>
      <c r="B14" s="12"/>
      <c r="C14" s="39"/>
    </row>
    <row r="15" spans="1:3" ht="15">
      <c r="A15" s="6" t="s">
        <v>0</v>
      </c>
      <c r="B15" s="7" t="s">
        <v>6</v>
      </c>
      <c r="C15" s="38">
        <v>180911310</v>
      </c>
    </row>
    <row r="16" spans="1:3" ht="15">
      <c r="A16" s="13" t="s">
        <v>2</v>
      </c>
      <c r="B16" s="14" t="s">
        <v>7</v>
      </c>
      <c r="C16" s="38">
        <v>317464250</v>
      </c>
    </row>
    <row r="17" spans="1:3" ht="15">
      <c r="A17" s="6" t="s">
        <v>4</v>
      </c>
      <c r="B17" s="7" t="s">
        <v>8</v>
      </c>
      <c r="C17" s="38">
        <v>355500</v>
      </c>
    </row>
    <row r="18" spans="1:3" ht="15">
      <c r="A18" s="6" t="s">
        <v>9</v>
      </c>
      <c r="B18" s="7" t="s">
        <v>10</v>
      </c>
      <c r="C18" s="38">
        <v>1891120</v>
      </c>
    </row>
    <row r="19" spans="1:3" ht="15">
      <c r="A19" s="6" t="s">
        <v>11</v>
      </c>
      <c r="B19" s="7" t="s">
        <v>12</v>
      </c>
      <c r="C19" s="38">
        <v>5741200</v>
      </c>
    </row>
    <row r="20" spans="1:3" ht="15">
      <c r="A20" s="6"/>
      <c r="B20" s="15" t="s">
        <v>17</v>
      </c>
      <c r="C20" s="38">
        <f>SUM(C15:C19)</f>
        <v>506363380</v>
      </c>
    </row>
    <row r="21" spans="1:3" ht="15">
      <c r="A21" s="16"/>
      <c r="B21" s="17"/>
      <c r="C21" s="38"/>
    </row>
    <row r="22" spans="1:3" ht="15">
      <c r="A22" s="9"/>
      <c r="B22" s="10" t="s">
        <v>15</v>
      </c>
      <c r="C22" s="38"/>
    </row>
    <row r="23" spans="1:3" ht="15">
      <c r="A23" s="6" t="s">
        <v>0</v>
      </c>
      <c r="B23" s="7" t="s">
        <v>25</v>
      </c>
      <c r="C23" s="38">
        <v>827583070</v>
      </c>
    </row>
    <row r="24" spans="1:3" ht="15">
      <c r="A24" s="13" t="s">
        <v>2</v>
      </c>
      <c r="B24" s="14" t="s">
        <v>26</v>
      </c>
      <c r="C24" s="38">
        <v>198914110</v>
      </c>
    </row>
    <row r="25" spans="1:3" ht="15">
      <c r="A25" s="13" t="s">
        <v>4</v>
      </c>
      <c r="B25" s="14" t="s">
        <v>27</v>
      </c>
      <c r="C25" s="38">
        <v>18972450</v>
      </c>
    </row>
    <row r="26" spans="1:3" ht="15">
      <c r="A26" s="13" t="s">
        <v>9</v>
      </c>
      <c r="B26" s="14" t="s">
        <v>28</v>
      </c>
      <c r="C26" s="38">
        <v>48515000</v>
      </c>
    </row>
    <row r="27" spans="1:3" ht="15">
      <c r="A27" s="6" t="s">
        <v>11</v>
      </c>
      <c r="B27" s="7" t="s">
        <v>29</v>
      </c>
      <c r="C27" s="38">
        <v>157218510</v>
      </c>
    </row>
    <row r="28" spans="1:3" ht="15">
      <c r="A28" s="9"/>
      <c r="B28" s="15" t="s">
        <v>30</v>
      </c>
      <c r="C28" s="38">
        <f>SUM(C23:C27)</f>
        <v>1251203140</v>
      </c>
    </row>
    <row r="29" spans="1:3" ht="15">
      <c r="A29" s="9"/>
      <c r="B29" s="10"/>
      <c r="C29" s="38"/>
    </row>
    <row r="30" spans="1:3" ht="15">
      <c r="A30" s="18"/>
      <c r="B30" s="19" t="s">
        <v>31</v>
      </c>
      <c r="C30" s="40"/>
    </row>
    <row r="31" spans="1:3" ht="15">
      <c r="A31" s="6" t="s">
        <v>0</v>
      </c>
      <c r="B31" s="7" t="s">
        <v>18</v>
      </c>
      <c r="C31" s="38">
        <v>847864688.24</v>
      </c>
    </row>
    <row r="32" spans="1:3" ht="15">
      <c r="A32" s="6" t="s">
        <v>2</v>
      </c>
      <c r="B32" s="7" t="s">
        <v>19</v>
      </c>
      <c r="C32" s="38">
        <v>480790919.14</v>
      </c>
    </row>
    <row r="33" spans="1:3" ht="15">
      <c r="A33" s="6" t="s">
        <v>4</v>
      </c>
      <c r="B33" s="7" t="s">
        <v>20</v>
      </c>
      <c r="C33" s="38">
        <v>50723395.72</v>
      </c>
    </row>
    <row r="34" spans="1:3" ht="15">
      <c r="A34" s="6" t="s">
        <v>9</v>
      </c>
      <c r="B34" s="7" t="s">
        <v>21</v>
      </c>
      <c r="C34" s="38">
        <v>20162032.74</v>
      </c>
    </row>
    <row r="35" spans="1:3" ht="15">
      <c r="A35" s="13" t="s">
        <v>11</v>
      </c>
      <c r="B35" s="14" t="s">
        <v>22</v>
      </c>
      <c r="C35" s="38">
        <v>204812036.44</v>
      </c>
    </row>
    <row r="36" spans="1:3" ht="15">
      <c r="A36" s="6" t="s">
        <v>23</v>
      </c>
      <c r="B36" s="7" t="s">
        <v>24</v>
      </c>
      <c r="C36" s="38">
        <v>990000000</v>
      </c>
    </row>
    <row r="37" spans="1:3" ht="15">
      <c r="A37" s="16"/>
      <c r="B37" s="15" t="s">
        <v>32</v>
      </c>
      <c r="C37" s="38">
        <f>SUM(C31:C36)</f>
        <v>2594353072.28</v>
      </c>
    </row>
    <row r="38" spans="1:3" ht="15">
      <c r="A38" s="16"/>
      <c r="B38" s="17"/>
      <c r="C38" s="38"/>
    </row>
    <row r="39" spans="1:3" ht="15">
      <c r="A39" s="20"/>
      <c r="B39" s="19" t="s">
        <v>38</v>
      </c>
      <c r="C39" s="40"/>
    </row>
    <row r="40" spans="1:3" ht="15">
      <c r="A40" s="6" t="s">
        <v>0</v>
      </c>
      <c r="B40" s="7" t="s">
        <v>33</v>
      </c>
      <c r="C40" s="38">
        <v>846190825</v>
      </c>
    </row>
    <row r="41" spans="1:3" ht="15">
      <c r="A41" s="6" t="s">
        <v>2</v>
      </c>
      <c r="B41" s="7" t="s">
        <v>34</v>
      </c>
      <c r="C41" s="38">
        <v>0</v>
      </c>
    </row>
    <row r="42" spans="1:3" ht="15">
      <c r="A42" s="6" t="s">
        <v>4</v>
      </c>
      <c r="B42" s="7" t="s">
        <v>35</v>
      </c>
      <c r="C42" s="38">
        <v>554667036.31</v>
      </c>
    </row>
    <row r="43" spans="1:3" ht="15">
      <c r="A43" s="6" t="s">
        <v>9</v>
      </c>
      <c r="B43" s="7" t="s">
        <v>36</v>
      </c>
      <c r="C43" s="38"/>
    </row>
    <row r="44" spans="1:3" ht="15">
      <c r="A44" s="16"/>
      <c r="B44" s="15" t="s">
        <v>37</v>
      </c>
      <c r="C44" s="38">
        <f>SUM(C40:C43)</f>
        <v>1400857861.31</v>
      </c>
    </row>
    <row r="45" spans="1:3" ht="15">
      <c r="A45" s="21"/>
      <c r="B45" s="22" t="s">
        <v>41</v>
      </c>
      <c r="C45" s="49">
        <v>237179100</v>
      </c>
    </row>
    <row r="46" spans="1:3" ht="23.25" customHeight="1">
      <c r="A46" s="4"/>
      <c r="B46" s="24" t="s">
        <v>39</v>
      </c>
      <c r="C46" s="41">
        <f>+C45+C44+C37+C28+C20+C12</f>
        <v>7351698683.59</v>
      </c>
    </row>
    <row r="47" spans="1:3" ht="15">
      <c r="A47" s="23"/>
      <c r="B47" s="23"/>
      <c r="C47" s="23"/>
    </row>
    <row r="48" spans="2:3" ht="15">
      <c r="B48" s="47"/>
      <c r="C48" s="45"/>
    </row>
    <row r="50" ht="15">
      <c r="C50" s="46"/>
    </row>
  </sheetData>
  <sheetProtection/>
  <mergeCells count="1">
    <mergeCell ref="A2:C2"/>
  </mergeCells>
  <printOptions/>
  <pageMargins left="0.31496062992125984" right="0.31496062992125984" top="0.35433070866141736" bottom="0.5511811023622047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55.00390625" style="0" customWidth="1"/>
    <col min="3" max="3" width="19.00390625" style="0" customWidth="1"/>
    <col min="4" max="4" width="14.28125" style="0" customWidth="1"/>
    <col min="5" max="5" width="15.28125" style="0" customWidth="1"/>
    <col min="6" max="6" width="15.140625" style="0" customWidth="1"/>
    <col min="7" max="7" width="15.421875" style="0" customWidth="1"/>
    <col min="8" max="8" width="14.28125" style="0" customWidth="1"/>
    <col min="9" max="9" width="14.8515625" style="0" customWidth="1"/>
    <col min="10" max="10" width="16.8515625" style="0" customWidth="1"/>
    <col min="11" max="11" width="17.57421875" style="0" customWidth="1"/>
    <col min="12" max="12" width="15.28125" style="0" bestFit="1" customWidth="1"/>
    <col min="13" max="13" width="14.28125" style="0" bestFit="1" customWidth="1"/>
    <col min="14" max="14" width="14.140625" style="0" customWidth="1"/>
    <col min="15" max="15" width="17.00390625" style="0" customWidth="1"/>
  </cols>
  <sheetData>
    <row r="2" spans="3:15" ht="15" customHeight="1"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ht="15">
      <c r="F3" s="54" t="s">
        <v>85</v>
      </c>
    </row>
    <row r="4" ht="18.75">
      <c r="B4" s="25" t="s">
        <v>78</v>
      </c>
    </row>
    <row r="5" ht="18.75">
      <c r="B5" s="25" t="s">
        <v>87</v>
      </c>
    </row>
    <row r="7" spans="1:15" s="26" customFormat="1" ht="58.5" customHeight="1">
      <c r="A7" s="32"/>
      <c r="B7" s="58" t="s">
        <v>56</v>
      </c>
      <c r="C7" s="55" t="s">
        <v>43</v>
      </c>
      <c r="D7" s="55" t="s">
        <v>45</v>
      </c>
      <c r="E7" s="55" t="s">
        <v>46</v>
      </c>
      <c r="F7" s="55" t="s">
        <v>47</v>
      </c>
      <c r="G7" s="55" t="s">
        <v>48</v>
      </c>
      <c r="H7" s="55" t="s">
        <v>49</v>
      </c>
      <c r="I7" s="55" t="s">
        <v>50</v>
      </c>
      <c r="J7" s="55" t="s">
        <v>88</v>
      </c>
      <c r="K7" s="55" t="s">
        <v>51</v>
      </c>
      <c r="L7" s="55" t="s">
        <v>52</v>
      </c>
      <c r="M7" s="55" t="s">
        <v>53</v>
      </c>
      <c r="N7" s="55" t="s">
        <v>54</v>
      </c>
      <c r="O7" s="55" t="s">
        <v>55</v>
      </c>
    </row>
    <row r="8" spans="1:15" s="26" customFormat="1" ht="11.25" customHeight="1">
      <c r="A8" s="33"/>
      <c r="B8" s="59"/>
      <c r="C8" s="34" t="s">
        <v>44</v>
      </c>
      <c r="D8" s="34" t="s">
        <v>44</v>
      </c>
      <c r="E8" s="34" t="s">
        <v>44</v>
      </c>
      <c r="F8" s="34" t="s">
        <v>44</v>
      </c>
      <c r="G8" s="34" t="s">
        <v>44</v>
      </c>
      <c r="H8" s="34" t="s">
        <v>44</v>
      </c>
      <c r="I8" s="34" t="s">
        <v>44</v>
      </c>
      <c r="J8" s="34" t="s">
        <v>44</v>
      </c>
      <c r="K8" s="34" t="s">
        <v>44</v>
      </c>
      <c r="L8" s="34" t="s">
        <v>44</v>
      </c>
      <c r="M8" s="34" t="s">
        <v>44</v>
      </c>
      <c r="N8" s="34" t="s">
        <v>44</v>
      </c>
      <c r="O8" s="34" t="s">
        <v>44</v>
      </c>
    </row>
    <row r="9" spans="1:15" s="31" customFormat="1" ht="11.25" customHeight="1">
      <c r="A9" s="28"/>
      <c r="B9" s="30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15">
      <c r="A10" s="29">
        <v>1</v>
      </c>
      <c r="B10" s="36" t="s">
        <v>57</v>
      </c>
      <c r="C10" s="42">
        <v>146162959</v>
      </c>
      <c r="D10" s="42">
        <v>3350000</v>
      </c>
      <c r="E10" s="42">
        <v>139860000</v>
      </c>
      <c r="F10" s="42">
        <v>117298910</v>
      </c>
      <c r="G10" s="42">
        <v>35154510</v>
      </c>
      <c r="H10" s="42">
        <v>3447010</v>
      </c>
      <c r="I10" s="42">
        <v>1325770</v>
      </c>
      <c r="J10" s="42">
        <v>14274070</v>
      </c>
      <c r="K10" s="42">
        <v>27371050</v>
      </c>
      <c r="L10" s="42">
        <v>97439160</v>
      </c>
      <c r="M10" s="42">
        <v>8044000</v>
      </c>
      <c r="N10" s="42">
        <v>0</v>
      </c>
      <c r="O10" s="42">
        <f aca="true" t="shared" si="0" ref="O10:O20">+C10+D10+E10+F10+G10+H10+I10+J10+K10+L10+M10+N10</f>
        <v>593727439</v>
      </c>
    </row>
    <row r="11" spans="1:15" ht="15">
      <c r="A11" s="29">
        <v>2</v>
      </c>
      <c r="B11" s="36" t="s">
        <v>58</v>
      </c>
      <c r="C11" s="42">
        <v>3017400</v>
      </c>
      <c r="D11" s="42">
        <v>22990</v>
      </c>
      <c r="E11" s="42">
        <v>5362080</v>
      </c>
      <c r="F11" s="42">
        <v>237520</v>
      </c>
      <c r="G11" s="42">
        <v>2333150</v>
      </c>
      <c r="H11" s="42">
        <v>118390</v>
      </c>
      <c r="I11" s="42">
        <v>52190</v>
      </c>
      <c r="J11" s="42">
        <v>379000</v>
      </c>
      <c r="K11" s="42">
        <v>1283440</v>
      </c>
      <c r="L11" s="42">
        <v>953590</v>
      </c>
      <c r="M11" s="42">
        <v>23150</v>
      </c>
      <c r="N11" s="42">
        <v>0</v>
      </c>
      <c r="O11" s="42">
        <f t="shared" si="0"/>
        <v>13782900</v>
      </c>
    </row>
    <row r="12" spans="1:15" ht="15">
      <c r="A12" s="29">
        <v>3</v>
      </c>
      <c r="B12" s="36" t="s">
        <v>59</v>
      </c>
      <c r="C12" s="42">
        <v>78861945</v>
      </c>
      <c r="D12" s="42">
        <v>23302360</v>
      </c>
      <c r="E12" s="42">
        <v>36872445</v>
      </c>
      <c r="F12" s="42">
        <v>137860620</v>
      </c>
      <c r="G12" s="42">
        <v>25176320</v>
      </c>
      <c r="H12" s="42">
        <v>6246475</v>
      </c>
      <c r="I12" s="42">
        <v>5608440</v>
      </c>
      <c r="J12" s="42">
        <v>821507495</v>
      </c>
      <c r="K12" s="42">
        <v>363205975</v>
      </c>
      <c r="L12" s="42">
        <v>265537800</v>
      </c>
      <c r="M12" s="42">
        <v>3912410</v>
      </c>
      <c r="N12" s="42">
        <v>0</v>
      </c>
      <c r="O12" s="42">
        <f t="shared" si="0"/>
        <v>1768092285</v>
      </c>
    </row>
    <row r="13" spans="1:15" ht="15">
      <c r="A13" s="29">
        <v>4</v>
      </c>
      <c r="B13" s="36" t="s">
        <v>60</v>
      </c>
      <c r="C13" s="42">
        <v>3812850</v>
      </c>
      <c r="D13" s="42">
        <v>3708000</v>
      </c>
      <c r="E13" s="42">
        <v>2624450</v>
      </c>
      <c r="F13" s="42">
        <v>2451200</v>
      </c>
      <c r="G13" s="42">
        <v>128430</v>
      </c>
      <c r="H13" s="42">
        <v>16600</v>
      </c>
      <c r="I13" s="42">
        <v>17200</v>
      </c>
      <c r="J13" s="42">
        <v>260210</v>
      </c>
      <c r="K13" s="42">
        <v>348180</v>
      </c>
      <c r="L13" s="42">
        <v>1538480</v>
      </c>
      <c r="M13" s="42">
        <v>68610</v>
      </c>
      <c r="N13" s="42">
        <v>0</v>
      </c>
      <c r="O13" s="42">
        <f t="shared" si="0"/>
        <v>14974210</v>
      </c>
    </row>
    <row r="14" spans="1:15" ht="15">
      <c r="A14" s="29">
        <v>5</v>
      </c>
      <c r="B14" s="36" t="s">
        <v>61</v>
      </c>
      <c r="C14" s="42">
        <v>15545700</v>
      </c>
      <c r="D14" s="42">
        <v>0</v>
      </c>
      <c r="E14" s="42">
        <v>0</v>
      </c>
      <c r="F14" s="42">
        <v>5306950</v>
      </c>
      <c r="G14" s="42">
        <v>18923570</v>
      </c>
      <c r="H14" s="42">
        <v>1181140</v>
      </c>
      <c r="I14" s="42">
        <v>593480</v>
      </c>
      <c r="J14" s="42">
        <v>64100</v>
      </c>
      <c r="K14" s="42">
        <v>53037170</v>
      </c>
      <c r="L14" s="42">
        <v>56801210</v>
      </c>
      <c r="M14" s="42">
        <v>3731500</v>
      </c>
      <c r="N14" s="42">
        <v>0</v>
      </c>
      <c r="O14" s="42">
        <f t="shared" si="0"/>
        <v>155184820</v>
      </c>
    </row>
    <row r="15" spans="1:15" ht="15">
      <c r="A15" s="29">
        <v>6</v>
      </c>
      <c r="B15" s="36" t="s">
        <v>62</v>
      </c>
      <c r="C15" s="42">
        <v>12759840</v>
      </c>
      <c r="D15" s="42">
        <v>76690</v>
      </c>
      <c r="E15" s="42">
        <v>700890</v>
      </c>
      <c r="F15" s="42">
        <v>8249910</v>
      </c>
      <c r="G15" s="42">
        <v>10028470</v>
      </c>
      <c r="H15" s="42">
        <v>1074310</v>
      </c>
      <c r="I15" s="42">
        <v>0</v>
      </c>
      <c r="J15" s="42">
        <v>75626370</v>
      </c>
      <c r="K15" s="42">
        <v>12103120</v>
      </c>
      <c r="L15" s="42">
        <v>4375630</v>
      </c>
      <c r="M15" s="42">
        <v>160640</v>
      </c>
      <c r="N15" s="42">
        <v>0</v>
      </c>
      <c r="O15" s="42">
        <f t="shared" si="0"/>
        <v>125155870</v>
      </c>
    </row>
    <row r="16" spans="1:15" ht="15">
      <c r="A16" s="29">
        <v>7</v>
      </c>
      <c r="B16" s="36" t="s">
        <v>63</v>
      </c>
      <c r="C16" s="42">
        <v>11702901</v>
      </c>
      <c r="D16" s="42">
        <v>275210</v>
      </c>
      <c r="E16" s="42">
        <v>9290000</v>
      </c>
      <c r="F16" s="42">
        <v>7893310</v>
      </c>
      <c r="G16" s="42">
        <v>1176160</v>
      </c>
      <c r="H16" s="42">
        <v>236160</v>
      </c>
      <c r="I16" s="42">
        <v>88270</v>
      </c>
      <c r="J16" s="42">
        <v>954050</v>
      </c>
      <c r="K16" s="42">
        <v>3032600</v>
      </c>
      <c r="L16" s="42">
        <v>3275680</v>
      </c>
      <c r="M16" s="42">
        <v>532390</v>
      </c>
      <c r="N16" s="42">
        <v>0</v>
      </c>
      <c r="O16" s="42">
        <f t="shared" si="0"/>
        <v>38456731</v>
      </c>
    </row>
    <row r="17" spans="1:15" ht="15">
      <c r="A17" s="29">
        <v>8</v>
      </c>
      <c r="B17" s="36" t="s">
        <v>64</v>
      </c>
      <c r="C17" s="42">
        <v>12639295</v>
      </c>
      <c r="D17" s="42">
        <v>0</v>
      </c>
      <c r="E17" s="42">
        <v>155000</v>
      </c>
      <c r="F17" s="42">
        <v>91000</v>
      </c>
      <c r="G17" s="42">
        <v>20000</v>
      </c>
      <c r="H17" s="42">
        <v>30000</v>
      </c>
      <c r="I17" s="42">
        <v>0</v>
      </c>
      <c r="J17" s="42">
        <v>3080000</v>
      </c>
      <c r="K17" s="42">
        <v>5000</v>
      </c>
      <c r="L17" s="42">
        <v>330000</v>
      </c>
      <c r="M17" s="42">
        <v>110000</v>
      </c>
      <c r="N17" s="42">
        <v>0</v>
      </c>
      <c r="O17" s="42">
        <f t="shared" si="0"/>
        <v>16460295</v>
      </c>
    </row>
    <row r="18" spans="1:15" ht="15">
      <c r="A18" s="29">
        <v>9</v>
      </c>
      <c r="B18" s="36" t="s">
        <v>65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f t="shared" si="0"/>
        <v>0</v>
      </c>
    </row>
    <row r="19" spans="1:15" ht="15">
      <c r="A19" s="29">
        <v>10</v>
      </c>
      <c r="B19" s="36" t="s">
        <v>66</v>
      </c>
      <c r="C19" s="42">
        <v>260710540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f t="shared" si="0"/>
        <v>260710540</v>
      </c>
    </row>
    <row r="20" spans="1:15" ht="15">
      <c r="A20" s="29">
        <v>11</v>
      </c>
      <c r="B20" s="36" t="s">
        <v>67</v>
      </c>
      <c r="C20" s="42">
        <v>9200000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f t="shared" si="0"/>
        <v>9200000</v>
      </c>
    </row>
    <row r="21" spans="1:15" s="52" customFormat="1" ht="15">
      <c r="A21" s="50">
        <v>12</v>
      </c>
      <c r="B21" s="37" t="s">
        <v>80</v>
      </c>
      <c r="C21" s="51">
        <f>SUM(C10:C20)</f>
        <v>554413430</v>
      </c>
      <c r="D21" s="51">
        <f aca="true" t="shared" si="1" ref="D21:N21">SUM(D10:D20)</f>
        <v>30735250</v>
      </c>
      <c r="E21" s="51">
        <f t="shared" si="1"/>
        <v>194864865</v>
      </c>
      <c r="F21" s="51">
        <f t="shared" si="1"/>
        <v>279389420</v>
      </c>
      <c r="G21" s="51">
        <f t="shared" si="1"/>
        <v>92940610</v>
      </c>
      <c r="H21" s="51">
        <f t="shared" si="1"/>
        <v>12350085</v>
      </c>
      <c r="I21" s="51">
        <f t="shared" si="1"/>
        <v>7685350</v>
      </c>
      <c r="J21" s="51">
        <f t="shared" si="1"/>
        <v>916145295</v>
      </c>
      <c r="K21" s="51">
        <f t="shared" si="1"/>
        <v>460386535</v>
      </c>
      <c r="L21" s="51">
        <f t="shared" si="1"/>
        <v>430251550</v>
      </c>
      <c r="M21" s="51">
        <f t="shared" si="1"/>
        <v>16582700</v>
      </c>
      <c r="N21" s="51">
        <f t="shared" si="1"/>
        <v>0</v>
      </c>
      <c r="O21" s="51">
        <f>SUM(O10:O20)</f>
        <v>2995745090</v>
      </c>
    </row>
    <row r="22" spans="1:15" ht="15">
      <c r="A22" s="29"/>
      <c r="B22" s="37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>
        <f aca="true" t="shared" si="2" ref="O22:O32">+C22+D22+E22+F22+G22+H22+I22+J22+K22+L22+M22+N22</f>
        <v>0</v>
      </c>
    </row>
    <row r="23" spans="1:15" ht="15">
      <c r="A23" s="29">
        <v>1</v>
      </c>
      <c r="B23" s="36" t="s">
        <v>68</v>
      </c>
      <c r="C23" s="42">
        <v>212493819.96</v>
      </c>
      <c r="D23" s="42">
        <v>13651269.33</v>
      </c>
      <c r="E23" s="42">
        <v>840738.73</v>
      </c>
      <c r="F23" s="42">
        <v>310669327.99</v>
      </c>
      <c r="G23" s="42">
        <v>74362855.95</v>
      </c>
      <c r="H23" s="44">
        <v>15339359.58</v>
      </c>
      <c r="I23" s="42">
        <v>1300000</v>
      </c>
      <c r="J23" s="42">
        <v>1722129142.11</v>
      </c>
      <c r="K23" s="42">
        <v>529421369.94</v>
      </c>
      <c r="L23" s="42">
        <v>87208531.71</v>
      </c>
      <c r="M23" s="42">
        <v>4762638.97</v>
      </c>
      <c r="N23" s="42">
        <v>0</v>
      </c>
      <c r="O23" s="42">
        <f t="shared" si="2"/>
        <v>2972179054.27</v>
      </c>
    </row>
    <row r="24" spans="1:15" ht="15">
      <c r="A24" s="29">
        <v>2</v>
      </c>
      <c r="B24" s="36" t="s">
        <v>69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f t="shared" si="2"/>
        <v>0</v>
      </c>
    </row>
    <row r="25" spans="1:15" ht="15">
      <c r="A25" s="29">
        <v>3</v>
      </c>
      <c r="B25" s="36" t="s">
        <v>70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f t="shared" si="2"/>
        <v>0</v>
      </c>
    </row>
    <row r="26" spans="1:15" ht="15">
      <c r="A26" s="29">
        <v>4</v>
      </c>
      <c r="B26" s="36" t="s">
        <v>71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f t="shared" si="2"/>
        <v>0</v>
      </c>
    </row>
    <row r="27" spans="1:15" ht="15">
      <c r="A27" s="29">
        <v>5</v>
      </c>
      <c r="B27" s="36" t="s">
        <v>72</v>
      </c>
      <c r="C27" s="42">
        <v>61223770.07</v>
      </c>
      <c r="D27" s="42">
        <v>0</v>
      </c>
      <c r="E27" s="42">
        <v>2114958</v>
      </c>
      <c r="F27" s="42">
        <v>223000</v>
      </c>
      <c r="G27" s="42">
        <v>2599530.68</v>
      </c>
      <c r="H27" s="42">
        <v>69770</v>
      </c>
      <c r="I27" s="42">
        <v>1800000</v>
      </c>
      <c r="J27" s="42">
        <v>29509145.43</v>
      </c>
      <c r="K27" s="42">
        <v>1322500</v>
      </c>
      <c r="L27" s="42">
        <v>9037772.57</v>
      </c>
      <c r="M27" s="42">
        <v>630000</v>
      </c>
      <c r="N27" s="42">
        <v>0</v>
      </c>
      <c r="O27" s="42">
        <f t="shared" si="2"/>
        <v>108530446.75</v>
      </c>
    </row>
    <row r="28" spans="1:15" ht="15">
      <c r="A28" s="29">
        <v>6</v>
      </c>
      <c r="B28" s="36" t="s">
        <v>73</v>
      </c>
      <c r="C28" s="42">
        <v>7659659.06</v>
      </c>
      <c r="D28" s="42">
        <v>0</v>
      </c>
      <c r="E28" s="42">
        <v>0</v>
      </c>
      <c r="F28" s="42">
        <v>0</v>
      </c>
      <c r="G28" s="42">
        <v>440000</v>
      </c>
      <c r="H28" s="42">
        <v>0</v>
      </c>
      <c r="I28" s="42">
        <v>0</v>
      </c>
      <c r="J28" s="42">
        <v>9965836.25</v>
      </c>
      <c r="K28" s="42">
        <v>4097800.99</v>
      </c>
      <c r="L28" s="42">
        <v>0</v>
      </c>
      <c r="M28" s="42">
        <v>0</v>
      </c>
      <c r="N28" s="42">
        <v>0</v>
      </c>
      <c r="O28" s="42">
        <f t="shared" si="2"/>
        <v>22163296.299999997</v>
      </c>
    </row>
    <row r="29" spans="1:15" ht="15">
      <c r="A29" s="29">
        <v>7</v>
      </c>
      <c r="B29" s="36" t="s">
        <v>74</v>
      </c>
      <c r="C29" s="42">
        <v>7292010</v>
      </c>
      <c r="D29" s="42">
        <v>15158840</v>
      </c>
      <c r="E29" s="42">
        <v>0</v>
      </c>
      <c r="F29" s="42">
        <v>0</v>
      </c>
      <c r="G29" s="42">
        <v>3805525</v>
      </c>
      <c r="H29" s="42">
        <v>8594340.28</v>
      </c>
      <c r="I29" s="42">
        <v>400000</v>
      </c>
      <c r="J29" s="42">
        <v>41730000</v>
      </c>
      <c r="K29" s="42">
        <v>28362450.24</v>
      </c>
      <c r="L29" s="42">
        <v>580000</v>
      </c>
      <c r="M29" s="42">
        <v>63729567.27</v>
      </c>
      <c r="N29" s="42">
        <v>0</v>
      </c>
      <c r="O29" s="42">
        <f t="shared" si="2"/>
        <v>169652732.79</v>
      </c>
    </row>
    <row r="30" spans="1:15" ht="15">
      <c r="A30" s="29">
        <v>8</v>
      </c>
      <c r="B30" s="36" t="s">
        <v>75</v>
      </c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3000</v>
      </c>
      <c r="N30" s="42">
        <v>0</v>
      </c>
      <c r="O30" s="42">
        <f t="shared" si="2"/>
        <v>3000</v>
      </c>
    </row>
    <row r="31" spans="1:15" ht="15">
      <c r="A31" s="29">
        <v>9</v>
      </c>
      <c r="B31" s="36" t="s">
        <v>76</v>
      </c>
      <c r="C31" s="42">
        <v>0</v>
      </c>
      <c r="D31" s="42">
        <v>0</v>
      </c>
      <c r="E31" s="42">
        <v>0</v>
      </c>
      <c r="F31" s="42">
        <v>0</v>
      </c>
      <c r="G31" s="42">
        <v>500000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f t="shared" si="2"/>
        <v>500000</v>
      </c>
    </row>
    <row r="32" spans="1:15" ht="15">
      <c r="A32" s="29">
        <v>10</v>
      </c>
      <c r="B32" s="36" t="s">
        <v>77</v>
      </c>
      <c r="C32" s="42">
        <v>990000000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f t="shared" si="2"/>
        <v>990000000</v>
      </c>
    </row>
    <row r="33" spans="1:15" s="52" customFormat="1" ht="15">
      <c r="A33" s="50">
        <v>11</v>
      </c>
      <c r="B33" s="37" t="s">
        <v>79</v>
      </c>
      <c r="C33" s="51">
        <f>SUM(C23:C32)</f>
        <v>1278669259.0900002</v>
      </c>
      <c r="D33" s="51">
        <f aca="true" t="shared" si="3" ref="D33:N33">SUM(D23:D32)</f>
        <v>28810109.33</v>
      </c>
      <c r="E33" s="51">
        <f t="shared" si="3"/>
        <v>2955696.73</v>
      </c>
      <c r="F33" s="51">
        <f t="shared" si="3"/>
        <v>310892327.99</v>
      </c>
      <c r="G33" s="51">
        <f t="shared" si="3"/>
        <v>81707911.63000001</v>
      </c>
      <c r="H33" s="51">
        <f t="shared" si="3"/>
        <v>24003469.86</v>
      </c>
      <c r="I33" s="51">
        <f t="shared" si="3"/>
        <v>3500000</v>
      </c>
      <c r="J33" s="51">
        <f t="shared" si="3"/>
        <v>1803334123.79</v>
      </c>
      <c r="K33" s="51">
        <f t="shared" si="3"/>
        <v>563204121.17</v>
      </c>
      <c r="L33" s="51">
        <f t="shared" si="3"/>
        <v>96826304.28</v>
      </c>
      <c r="M33" s="51">
        <f t="shared" si="3"/>
        <v>69125206.24000001</v>
      </c>
      <c r="N33" s="51">
        <f t="shared" si="3"/>
        <v>0</v>
      </c>
      <c r="O33" s="51">
        <f>SUM(O23:O32)</f>
        <v>4263028530.11</v>
      </c>
    </row>
    <row r="34" spans="1:15" ht="15">
      <c r="A34" s="29"/>
      <c r="B34" s="3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</row>
    <row r="35" spans="1:15" s="52" customFormat="1" ht="15">
      <c r="A35" s="50"/>
      <c r="B35" s="37" t="s">
        <v>81</v>
      </c>
      <c r="C35" s="51">
        <v>983964385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f>+C35+D35+E35+F35+G35+H35+I35+J35+K35+L35+M35+N35</f>
        <v>983964385</v>
      </c>
    </row>
    <row r="36" spans="1:15" ht="15">
      <c r="A36" s="29"/>
      <c r="B36" s="3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</row>
    <row r="37" spans="1:15" s="52" customFormat="1" ht="15">
      <c r="A37" s="53"/>
      <c r="B37" s="37" t="s">
        <v>82</v>
      </c>
      <c r="C37" s="56">
        <v>237179100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f>+C37+D37+E37+F37+G37+H37+I37+J37+K37+L37+M37+N37</f>
        <v>237179100</v>
      </c>
    </row>
    <row r="38" spans="1:15" ht="25.5" customHeight="1">
      <c r="A38" s="2"/>
      <c r="B38" s="35" t="s">
        <v>83</v>
      </c>
      <c r="C38" s="43">
        <f>+C37+C35+C33+C21</f>
        <v>3054226174.09</v>
      </c>
      <c r="D38" s="43">
        <f aca="true" t="shared" si="4" ref="D38:N38">+D37+D35+D33+D21</f>
        <v>59545359.33</v>
      </c>
      <c r="E38" s="43">
        <f t="shared" si="4"/>
        <v>197820561.73</v>
      </c>
      <c r="F38" s="43">
        <f t="shared" si="4"/>
        <v>590281747.99</v>
      </c>
      <c r="G38" s="43">
        <f t="shared" si="4"/>
        <v>174648521.63</v>
      </c>
      <c r="H38" s="43">
        <f t="shared" si="4"/>
        <v>36353554.86</v>
      </c>
      <c r="I38" s="43">
        <f t="shared" si="4"/>
        <v>11185350</v>
      </c>
      <c r="J38" s="43">
        <f t="shared" si="4"/>
        <v>2719479418.79</v>
      </c>
      <c r="K38" s="43">
        <f t="shared" si="4"/>
        <v>1023590656.17</v>
      </c>
      <c r="L38" s="43">
        <f t="shared" si="4"/>
        <v>527077854.28</v>
      </c>
      <c r="M38" s="43">
        <f t="shared" si="4"/>
        <v>85707906.24000001</v>
      </c>
      <c r="N38" s="43">
        <f t="shared" si="4"/>
        <v>0</v>
      </c>
      <c r="O38" s="43">
        <f>+O37+O35+O33+O21</f>
        <v>8479917105.110001</v>
      </c>
    </row>
  </sheetData>
  <sheetProtection/>
  <mergeCells count="1">
    <mergeCell ref="B7:B8"/>
  </mergeCell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Grazia Maria</dc:creator>
  <cp:keywords/>
  <dc:description/>
  <cp:lastModifiedBy>Marcello Sampaolesi</cp:lastModifiedBy>
  <cp:lastPrinted>2015-05-13T13:58:16Z</cp:lastPrinted>
  <dcterms:created xsi:type="dcterms:W3CDTF">2014-11-27T13:42:01Z</dcterms:created>
  <dcterms:modified xsi:type="dcterms:W3CDTF">2015-05-22T07:28:30Z</dcterms:modified>
  <cp:category/>
  <cp:version/>
  <cp:contentType/>
  <cp:contentStatus/>
</cp:coreProperties>
</file>