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C304" i="1" l="1"/>
  <c r="C302" i="1"/>
  <c r="C295" i="1"/>
  <c r="C306" i="1"/>
  <c r="D95" i="1" l="1"/>
  <c r="D92" i="1"/>
  <c r="D88" i="1"/>
  <c r="D334" i="1" l="1"/>
  <c r="C334" i="1"/>
  <c r="D330" i="1"/>
  <c r="C330" i="1"/>
  <c r="D319" i="1"/>
  <c r="C319" i="1"/>
  <c r="D306" i="1" l="1"/>
  <c r="D304" i="1"/>
  <c r="D302" i="1"/>
  <c r="D295" i="1"/>
  <c r="D264" i="1" l="1"/>
  <c r="D251" i="1"/>
  <c r="C251" i="1"/>
  <c r="C268" i="1" s="1"/>
  <c r="D268" i="1" l="1"/>
  <c r="C27" i="1"/>
  <c r="C58" i="1"/>
  <c r="D58" i="1"/>
  <c r="C60" i="1"/>
  <c r="D60" i="1"/>
  <c r="C64" i="1"/>
  <c r="C65" i="1" s="1"/>
  <c r="C66" i="1" l="1"/>
  <c r="C219" i="1"/>
  <c r="D216" i="1"/>
  <c r="C216" i="1"/>
  <c r="D206" i="1"/>
  <c r="C206" i="1"/>
  <c r="D203" i="1"/>
  <c r="C203" i="1"/>
  <c r="D196" i="1"/>
  <c r="C196" i="1"/>
  <c r="D220" i="1" l="1"/>
  <c r="C220" i="1"/>
  <c r="D173" i="1"/>
  <c r="D174" i="1" s="1"/>
  <c r="C173" i="1"/>
  <c r="C168" i="1"/>
  <c r="C162" i="1"/>
  <c r="C174" i="1" l="1"/>
  <c r="C139" i="1"/>
  <c r="C95" i="1" l="1"/>
  <c r="C92" i="1"/>
  <c r="C88" i="1"/>
</calcChain>
</file>

<file path=xl/sharedStrings.xml><?xml version="1.0" encoding="utf-8"?>
<sst xmlns="http://schemas.openxmlformats.org/spreadsheetml/2006/main" count="405" uniqueCount="299">
  <si>
    <t>concessione in uso spazi multiuso</t>
  </si>
  <si>
    <t>concessione in uso particelle ortive</t>
  </si>
  <si>
    <t xml:space="preserve">concessione d'uso immobili per progetti di sviluppo di attività culturali ed economiche </t>
  </si>
  <si>
    <t>concessioni in uso di spazi diversi dai precedenti</t>
  </si>
  <si>
    <t xml:space="preserve">canoni percepiti
</t>
  </si>
  <si>
    <t>totale</t>
  </si>
  <si>
    <t>tipologia di procedura</t>
  </si>
  <si>
    <t>tipologia immobile/ area posseduto
indirizzo
riferimenti catastali</t>
  </si>
  <si>
    <t>INTROITI PER CANONI DI CONCESSIONE IN USO DI LOCALI E AREE GESTITI DALLE AREE MUNICIPIO</t>
  </si>
  <si>
    <t xml:space="preserve">concessioni in uso di locali scolastici </t>
  </si>
  <si>
    <t>Comune di Milano</t>
  </si>
  <si>
    <t>DIREZIONE MUNICIPI</t>
  </si>
  <si>
    <t>concessione impianti sportivi</t>
  </si>
  <si>
    <t xml:space="preserve">Mediolanum Tennis Squash                              Via Vincenzo Monti 57 A/8                  </t>
  </si>
  <si>
    <t>immobile di C.so di Porta Vigentina 15</t>
  </si>
  <si>
    <t>concessione in uso di locali scolastici</t>
  </si>
  <si>
    <t>Cascina Turro P.zza Governo Provvisorio N. 9 - FG 201 - MAPP 76</t>
  </si>
  <si>
    <t>Orti Urbani - area sita in Via Nuoro/Alghero -FG 146 - MAPP 437</t>
  </si>
  <si>
    <t>Anfiteatro Martesana situato in Largo Parco in memoria dei martiri iracheni vittime del terrorismo civ. 1 - FG 203 - MAPP 61</t>
  </si>
  <si>
    <t>Orti Urbarni Via Canelli/Folli</t>
  </si>
  <si>
    <t>Orti Urbani Via Rizzoli</t>
  </si>
  <si>
    <t xml:space="preserve">Bar Via V. Peroni, 56 </t>
  </si>
  <si>
    <t>spazio porpora - Viale lombardia, 65</t>
  </si>
  <si>
    <t>Sala del Centro Civico di Viale Ungheria 29</t>
  </si>
  <si>
    <t>area "Parco Alessandrini"</t>
  </si>
  <si>
    <t>area di mq. 10.000 circa del "Parco Gino Cassinis"</t>
  </si>
  <si>
    <t>Vaiano Valle</t>
  </si>
  <si>
    <t>Via Bottoni/Rogers</t>
  </si>
  <si>
    <t>Via Selvanesco</t>
  </si>
  <si>
    <t>La casa delle artiste - Spazio Alda Merini
via Magolfa 32 (foglio 437- mapp.629,660 e 628)</t>
  </si>
  <si>
    <t>via Bari 18</t>
  </si>
  <si>
    <t>via Parenzo 2/1</t>
  </si>
  <si>
    <r>
      <t xml:space="preserve">TOTALE GENERALE
</t>
    </r>
    <r>
      <rPr>
        <sz val="11"/>
        <color theme="1"/>
        <rFont val="Calibri"/>
        <family val="2"/>
        <scheme val="minor"/>
      </rPr>
      <t>importo comprensivo di I.V.A. ai sensi di legge</t>
    </r>
  </si>
  <si>
    <t>I.C. "CAVALIERI"                            Via Anco Marzio 9</t>
  </si>
  <si>
    <t xml:space="preserve">I.C. "MAJNO"                                     Corso P.ta Romana 112 </t>
  </si>
  <si>
    <t xml:space="preserve">I.C.S. "GIUSTI - ASSISI"                Via Giusti 15 
                  </t>
  </si>
  <si>
    <t xml:space="preserve">I.C.S. "GIUSTI - ASSISI"                
Via Giusti 15/A 
                 </t>
  </si>
  <si>
    <r>
      <t>I.C.S. "GIUSTI - ASSISI"                
Via Palermo 9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</t>
    </r>
  </si>
  <si>
    <t xml:space="preserve">I.C.S "MILANO - SPIGA"             Via Della Spiga 29                </t>
  </si>
  <si>
    <t xml:space="preserve">I.C.S "MILANO - SPIGA"                         Via Solferino 52           </t>
  </si>
  <si>
    <t xml:space="preserve">I.C.S "MILANO - SPIGA"              Bastioni Porta Nuova 4
</t>
  </si>
  <si>
    <r>
      <t xml:space="preserve">TOTALE GENERALE
</t>
    </r>
    <r>
      <rPr>
        <sz val="11"/>
        <color theme="1"/>
        <rFont val="Calibri"/>
        <family val="2"/>
        <scheme val="minor"/>
      </rPr>
      <t>importo comprensivo di I.V.A. ai sensi di legge</t>
    </r>
  </si>
  <si>
    <r>
      <t xml:space="preserve">TOTALE GENERALE
</t>
    </r>
    <r>
      <rPr>
        <sz val="11"/>
        <rFont val="Calibri"/>
        <family val="2"/>
        <scheme val="minor"/>
      </rPr>
      <t>importo comprensivo di I.V.A. ai sensi di legge</t>
    </r>
  </si>
  <si>
    <t>Scuola di VIA A. DA BAGGIO 60</t>
  </si>
  <si>
    <t>orti parco delle cave Area Parea</t>
  </si>
  <si>
    <t>orti parco delle cave Area Ghiglio</t>
  </si>
  <si>
    <t>orti parco delle cave Area Acquani</t>
  </si>
  <si>
    <t>orti parco delle cave Area Barocco</t>
  </si>
  <si>
    <t>orti parco delle cave Area Olonella</t>
  </si>
  <si>
    <t>orti parco delle cave Area Masone</t>
  </si>
  <si>
    <t>orti Area via Don Gervasini</t>
  </si>
  <si>
    <t>orti Area via Mosca</t>
  </si>
  <si>
    <t>orti Area via Viterbo</t>
  </si>
  <si>
    <t>orti Area via Muggiano</t>
  </si>
  <si>
    <t>Auditorium via Quarenghi, 21</t>
  </si>
  <si>
    <t>I.C. LOCCHI
palestra
Scuola Primaria
via Cesari n. 38</t>
  </si>
  <si>
    <t>Viale Affori 21 - Sala</t>
  </si>
  <si>
    <t>Via Empoli 9/2 - Sala</t>
  </si>
  <si>
    <t>Via Cosenz</t>
  </si>
  <si>
    <t>Via Cascina dei Prati</t>
  </si>
  <si>
    <t xml:space="preserve">I.C.S. "A DIAZ"   -            
P.zza C.Massaia 2  </t>
  </si>
  <si>
    <t xml:space="preserve">I. OMNICOMPRENSIVO "MUSICALE E STATALE"                  Via Corridoni 34/36               </t>
  </si>
  <si>
    <t xml:space="preserve">CAM ROMANA/VIGENTINA   Corso di Porta Romana, 116/b                         </t>
  </si>
  <si>
    <t>numero  contratti gestiti</t>
  </si>
  <si>
    <t>Chiosco Parco Adriano - Giardino Franca Rame - FG 110 - MAPP 83</t>
  </si>
  <si>
    <t>Via Teresa Noce/Gratosoglio</t>
  </si>
  <si>
    <t>CENTRO“CASETTA ANEMONI”
Via degli Anemoni n. 6</t>
  </si>
  <si>
    <t>Via Ovada 38</t>
  </si>
  <si>
    <t>I.C.S. NARCISI Scuola Primaria
via Anemoni, 8</t>
  </si>
  <si>
    <t>I.C.S. NARCISI Scuola Secondaria
via Anemoni, 10</t>
  </si>
  <si>
    <t>I.C.S. MOISE' LORIA Scuola Primaria
via Bergognone, 2/4</t>
  </si>
  <si>
    <t>I.C.S. SANT'AMBROGIO Scuola Primaria
via De Nicola, 2</t>
  </si>
  <si>
    <t>I.C.S. SANT'AMBROGIO Scuola Secondaria
via De Nicola, 40</t>
  </si>
  <si>
    <t>I.C.S. NARCISI Scuola Primaria
via dei Narcisi, 2</t>
  </si>
  <si>
    <t>I.C.S. MOISE' LOIRA Scuola Primaria
via delle Foppette, 1</t>
  </si>
  <si>
    <t>I.C.S. CAPPONI GINO Scuola Primaria
via Pestalozzi, 13</t>
  </si>
  <si>
    <t>I.C.S. NAZARIO SAURO Scuola Secondaria
via Rosalba Carriera, 12</t>
  </si>
  <si>
    <t>I.C.S. NAZARIO SAURO  Scuola Primaria
via Vespri Siciliani, 75</t>
  </si>
  <si>
    <t>I.C.S. ILARIA ALPI Scuola Primaria
via Salerno, 3</t>
  </si>
  <si>
    <t>I.C.S. ILARIA ALPI Scuola Secondaria
via Salerno, 1</t>
  </si>
  <si>
    <t>I.C.S. CAPPONI GINO Scuola Primaria
via Tosi, 21</t>
  </si>
  <si>
    <t>I.C.S. ILARIA ALPI Scuola Primaria
via Crivelli, 3</t>
  </si>
  <si>
    <t>I.C.S. CARDARELLI-MASSAUAScuola Secondaria
via Scrosati, 4</t>
  </si>
  <si>
    <t>I.C.S. THOUR-GONZAGA Scuola Primaria
via Vigevano, 19</t>
  </si>
  <si>
    <t>I.C.S. LEONE TOLSTOJ Scuola Secondaria
via Zuara, 7</t>
  </si>
  <si>
    <t>I.C.S. LEONE TOLSTOJ Scuola Primaria
via Zuara, 9</t>
  </si>
  <si>
    <t>I.C.S. ILARIA ALPI Scuola Secondaria
Via S. Colombano 8</t>
  </si>
  <si>
    <t xml:space="preserve">Palestra via S.Paolino 4 </t>
  </si>
  <si>
    <t>I.C.S. S.G. CALASANZIO Scuola Secondaria di Piazza Axum 5</t>
  </si>
  <si>
    <t>I.C.S. UMBERTO ECO Scuola Primaria di Piazza Sicilia</t>
  </si>
  <si>
    <t>Via Viterbo 4</t>
  </si>
  <si>
    <t>Via Castrovillari 14</t>
  </si>
  <si>
    <t xml:space="preserve">I.C. SCIALOIA
aule dei plessi
Primaria e Secondaria Scialoia
</t>
  </si>
  <si>
    <t>I.C.S. RICCARDO MASSA Scuola Secondaria di  Via Quarenghi, 14</t>
  </si>
  <si>
    <r>
      <t xml:space="preserve">concessioni in uso di spazi diversi dai precedenti </t>
    </r>
    <r>
      <rPr>
        <sz val="11"/>
        <color theme="1"/>
        <rFont val="Calibri"/>
        <family val="2"/>
        <scheme val="minor"/>
      </rPr>
      <t>(non sono percepiti canoni in quanto si tratta di concessioni a scomputo di oneri di urbanizzazione)</t>
    </r>
  </si>
  <si>
    <t>I.C.S. "A.DIAZ" - 
Via Crocifisso, 15</t>
  </si>
  <si>
    <t>I.C.S. "A.DIAZ" - 
Via Sant'Orsola, 15</t>
  </si>
  <si>
    <t xml:space="preserve">ICS. PASCOLI                            Via Ruffini 4/6                </t>
  </si>
  <si>
    <t xml:space="preserve">I.C. SCARPA Scuola Primaria Scarpa - 
Via Clericetti, 22 </t>
  </si>
  <si>
    <t>I.C. GALVANI Scuola Primaria  - 
Via Casati, 6</t>
  </si>
  <si>
    <t xml:space="preserve">I.C.S. GUIDO GALLI - Scuola Primaria Nolli-Arquati  
Viale Romagna, 16/18  </t>
  </si>
  <si>
    <t xml:space="preserve">I.C.S. LEONARDO DA VINCI Scuola Primaria L. da Vinci  
P.zza L. Da Vinci, 2 </t>
  </si>
  <si>
    <t xml:space="preserve">I.C. STOPPANI Scuola Primaria Stoppani 
 Via Stoppani, 1 </t>
  </si>
  <si>
    <t xml:space="preserve">I.C. SCARPA Scuola Secondaria Cairoli 
 Via Pascal, 35 </t>
  </si>
  <si>
    <t xml:space="preserve">I.C. PISACANE/POERIO Scuola Secondaria Locatelli-Oriani 
 Via Pisacane, 13 </t>
  </si>
  <si>
    <t xml:space="preserve">Spazio multiuso sala Consiliare "G.Galli"  
Via Sansovino, 9 </t>
  </si>
  <si>
    <t xml:space="preserve">Spazio Multiuso - palestra 
Via T. Pini, 1 </t>
  </si>
  <si>
    <t>I.C.S. E.MOROSINI B. SAVOIA Scuola Primaria Via Morosini   n. 11/13 (palestra e aula)</t>
  </si>
  <si>
    <t>I.C.S. MARCELLO CANDIA Scuola Secondaria  
Via Mincio  21 (palestra)</t>
  </si>
  <si>
    <t>I.C.S. E.MOROSINI B. SAVOIA Scuola Secondaria 
Via Bezzecca 20 (palestra)</t>
  </si>
  <si>
    <t>I.C.S. TOMMASO GROSSI Scuola Primaria  
Via  Monte Velino 24 (palestra e aula)</t>
  </si>
  <si>
    <t>I.C.S. RENZO PEZZANI Scuola Primaria  
Via Oglio 20 (palestra e aula)</t>
  </si>
  <si>
    <t>I.C. Via DE ANDREIS Scuola Primaria  
Via  Decorati 10  (palestra)</t>
  </si>
  <si>
    <t>I.C.S. TOMMASO GROSSI Scuola Primaria 
Via Colletta  49/51 (palestra aula)</t>
  </si>
  <si>
    <t>I.C.S. FABIO FILZI Scuola Primaria  
Via  Ravenna 15 (palestra)</t>
  </si>
  <si>
    <t>I.C. Via DE ANDREIS Scuola Primaria 
Via Mezzofanti 23 (palestra e aula)</t>
  </si>
  <si>
    <t>I.C. Viale ROMAGNA Scuola Secondaria 
Via Cova 5 (palestra)</t>
  </si>
  <si>
    <t>I.C.S. RENZO PEZZANI Scuola Primaria 
Via Martinengo   34/6 (palestra e aula)</t>
  </si>
  <si>
    <t>I.C. Via DE ANDREIS Scuola Primaria  
Via Meleri 14 (palestra)</t>
  </si>
  <si>
    <t>I.C.S. MARCELLO CANDIA Scuola Primaria  Via Polesine 12 (palestra)</t>
  </si>
  <si>
    <t>I.C.S. RENZO PEZZANI Scuola Secondaria  
Via Martinengo 34/6 (palestra)</t>
  </si>
  <si>
    <t>I.C.S. Via DE ANDREIS Scuola Secondaria  
Via De Andreis   10 (palestra e aula)</t>
  </si>
  <si>
    <t>I.C.S. CINQUE GIORNATE Scuola Primaria  
Viale Mugello  5 (palestra e aula)</t>
  </si>
  <si>
    <t>I.C. Via DE ANDREIS Scuola Secondaria  
Via Dalmazia 4 (palestra)</t>
  </si>
  <si>
    <t>I.C.S. MADRE TERESA DI CALCUTTA Scuola Secondaria  
Via Mondolfo 11 (palestra)</t>
  </si>
  <si>
    <t>I.C.S. MADRE TERESA DI CALCUTTA Scuola Primaria 
Largo G. Gonzaga 4 (palestra)</t>
  </si>
  <si>
    <t>I.C.S. CINQUE GIORNATE Scuola Secondaria  
Via Cipro 2  (aula)</t>
  </si>
  <si>
    <t>Chiosco di 
Via Pizzolpasso 7</t>
  </si>
  <si>
    <t xml:space="preserve">Sala del Polo  Ferrara   Piazzale Ferrara 4 </t>
  </si>
  <si>
    <t>Sala 5° piano Centro Civico 
Via Oglio 18</t>
  </si>
  <si>
    <t>Sala Bibl. Calvairate  
 Via Ciceri Visconti 2</t>
  </si>
  <si>
    <t>Sala del CAM di 
Via Parea 26</t>
  </si>
  <si>
    <t>I.C.S. ARCARIA Scuola Primaria di 
Via  Arcadia 22, 24</t>
  </si>
  <si>
    <t>I.C.S. ARCARIA Scuola Primaria di 
Via Feraboli 44</t>
  </si>
  <si>
    <t>I.C.S. F. FILZI Scuola Primaria di 
Via Wolf Ferrari 6</t>
  </si>
  <si>
    <t>I.C.S. F. FILZI Scuola Secondaria di 
Via Dei Guarneri 21</t>
  </si>
  <si>
    <t>I.C.S. CESARE BATTISTI Scuola Primaria di 
Via Palmieri 24</t>
  </si>
  <si>
    <t>I.C.S. CESARE BATTISTI Scuola Primaria di 
Via  San Giacomo 1</t>
  </si>
  <si>
    <t>I.C.S. ELSA MORANTE Scuola Primaria di 
Via  Antonini 50</t>
  </si>
  <si>
    <t>I.C.S. J. BAROZZI Scuola Primaria di 
Via Bocconi 17</t>
  </si>
  <si>
    <t>I.C.S. J. BAROZZI Scuola Primaria di 
Via Giulio Romano</t>
  </si>
  <si>
    <t>I.C.S. J. BAROZZI Scuola Secondaria  di 
Via Vittadini 10</t>
  </si>
  <si>
    <t>I.C.S. M. CANDIA Scuola Primaria di 
Via Vallarsa 19</t>
  </si>
  <si>
    <t>I.C.S. G. CAPPONI Scuola Secondaria di 
Via Pescarenico 2</t>
  </si>
  <si>
    <t>I.C.S. G. CAPPONI 
Scuola  Primaria di 
Via Pescarenico 6</t>
  </si>
  <si>
    <t>I.C.S. THOUR-GONZAGA Scuola Primaria di 
Via Brunacci 2/4</t>
  </si>
  <si>
    <t>I.C.S. THOUR-GONZAGA Scuola Primaria di 
Via Gentilino 14</t>
  </si>
  <si>
    <t>I.C.S. ARCADIA Scuola Primaria BARONI di 
Via  Saponaro</t>
  </si>
  <si>
    <t>I.C.S. THOUR-GONZAGA Scuola Secondaria di 
Via Tabacchi 15</t>
  </si>
  <si>
    <t>CAM GRATOSOGLIO 
Via Saponaro 30</t>
  </si>
  <si>
    <t>CAM STADERA 
Via Palmieri 20</t>
  </si>
  <si>
    <t>CAM TIBALDI  
Viale Tibaldi 41</t>
  </si>
  <si>
    <t>CAM VERRO 
Via Verro 87</t>
  </si>
  <si>
    <t>CAM BOIFAVA 
Via Boifava 17</t>
  </si>
  <si>
    <t xml:space="preserve">Spazio Culturale Seicentro 
via Savona n. 99 </t>
  </si>
  <si>
    <t>Spazio Ex Deposito della Biblioteca di 
via S. Paolino 18- p. terra</t>
  </si>
  <si>
    <t>Edicola Radetzky - Darsena, 
viale Gorizia - foglio 474/mapp.352 parte-</t>
  </si>
  <si>
    <t xml:space="preserve">Centro Polifunzionale "Angelo Valdameri" TRE CASTELLI, 
via Martinelli n. 53 </t>
  </si>
  <si>
    <t>I.C.S. B. MUNARI Scuola Primaria  
Via Dei Salici 2</t>
  </si>
  <si>
    <t>I.C.S. L. MANARA Scuola Primaria  di 
Via Airaghi 42</t>
  </si>
  <si>
    <t>I.C.S. B. MUNARI Scuola Secondaria  di 
Via Betulle 17</t>
  </si>
  <si>
    <t>I.C.S. NOVARO FERRUCCI Scuola Secondaria di 
Via Colonna 42</t>
  </si>
  <si>
    <t>I.C.S. CABRINI Scuola Secondaria di 
Via Crimea 22</t>
  </si>
  <si>
    <t>I.C.S. L. CADORNA Scuola Primaria di 
Via Dolci  5</t>
  </si>
  <si>
    <t>I.C.S. S.G. CALASANZIO Scuola Primaria di 
Via Don Gnocchi</t>
  </si>
  <si>
    <t>I.C.S. CABRINI Scuola Primaria di 
Via Forze  Armate n.65</t>
  </si>
  <si>
    <t>I.C.S. I. MASIH Scuola Primaria di 
Via Forze Armate N. 279</t>
  </si>
  <si>
    <t>I.C.S. LUCIANO MANARA Scuola Secondaria  di 
Via Constant 19</t>
  </si>
  <si>
    <t>I.C.S. LUCIANO MANARA Scuola Infanzia di 
Via Lammenais 20</t>
  </si>
  <si>
    <t>I.C.S. CABRINI Scuola Secondaria di 
Via Martinetti  25</t>
  </si>
  <si>
    <t>I.C.S. CARDARELLI Scuola Primaria  di 
Via Massaua  5</t>
  </si>
  <si>
    <t>I.C.S. GIOVANNI PASCOLI Scuola Secondaria di 
Via Mauri 10</t>
  </si>
  <si>
    <t>I.C.S. I. MASIH Scuola Secondaria di 
Via Milesi n.4</t>
  </si>
  <si>
    <t>I.C.S. PORTA Scuola Secondaria di 
Via Moisè Loira 37</t>
  </si>
  <si>
    <t>I.C.S. S.G. CALASANZIO Scuola Primaria di 
Via Monte Baldo</t>
  </si>
  <si>
    <t>I.C.S. B. MUNARI Scuola Primaria  di 
Via Muggiano 14</t>
  </si>
  <si>
    <t>I.C.S. PRIMO LEVI Scuola Primaria  di 
Via Pistoia 30</t>
  </si>
  <si>
    <t>I.C.S. G. PASCOLI  Scuola Primaria di 
Via Rasori 19</t>
  </si>
  <si>
    <t>I.C.S. B. MUNARI Scuola Primaria  di 
Via Salici 2</t>
  </si>
  <si>
    <t>Scuola Primaria di 
Via San Giusto 65</t>
  </si>
  <si>
    <t>I.C.S. L.EINAUDI-PASCOLI Scuola Primaria di 
Via Val D'Intelvi</t>
  </si>
  <si>
    <t>I.C.S. I. MASIH Scuola Primaria di 
Via Valdagno  8</t>
  </si>
  <si>
    <t>I.C.S. I. MASIH Scuola Primaria  di 
Via Viterbo N. 31</t>
  </si>
  <si>
    <t>I.C.S. RINNOVATA/DANTE ALIGHIERI Scuola Primaria di 
via C. Da Castello, 10</t>
  </si>
  <si>
    <t>I.C.S. VAL LAGARINA Scuola Primaria di 
via Cittadini, 9</t>
  </si>
  <si>
    <t>I.C.S. RINNOVATA/DANTE  ALIGHIERI Scuola Primaria di 
Via Console Marcello, 9</t>
  </si>
  <si>
    <t>I.C. CONSOLE MARCELLO Scuola Primaria di 
via De Rossi, 2</t>
  </si>
  <si>
    <t>I.C. PARETO Scuola dell'infanzia di
via Sapri, 25</t>
  </si>
  <si>
    <t>I.C.S. RICCARDO MASSA Scuola Primaria di
via Brocchi, 5</t>
  </si>
  <si>
    <t>I.C.S. RICCARDO MASSA Scuola Primaria di 
via Delle Ande, 4</t>
  </si>
  <si>
    <t>I.C. VIA GATTAMELATA Scuola Primaria di
via Gattamelata, 35</t>
  </si>
  <si>
    <t>I.C.S. VIA GRAF Scuola Primaria di 
via Graf, 70</t>
  </si>
  <si>
    <t>I.C.S. RINNOVATA/ DANTE ALIGHIERI Scuola Primaria di 
via Mac Mahon, 100</t>
  </si>
  <si>
    <t>I.C. VIA LINNEO Scuola Primaria di
via Mantegna, 10</t>
  </si>
  <si>
    <t>I.C. VIA LINNEO Scuola Primaria di 
via Moscati, 1</t>
  </si>
  <si>
    <t>SI.C.S. VAL LAGARINA Scuola Primaria  di 
Via Val Lagarina, 44</t>
  </si>
  <si>
    <t>I.C.S. G. BORSI Scuola Primaria di 
via Visconti, 16</t>
  </si>
  <si>
    <t>I.C.S. G. BORSI Scuola Secondaria di 
Via Borsa, 26</t>
  </si>
  <si>
    <t>SI.C.S. RINNOVATA/DANTE ALIGHIERI Scuola Secondaria di  
Via C. da Castello, 9</t>
  </si>
  <si>
    <t>I.C. PARETO Scuola Secondaria di  
Via Gallarate, 15</t>
  </si>
  <si>
    <t>I.C.S. VIA GRAF Scuola Secondaria di  
Via Graf, 74</t>
  </si>
  <si>
    <t>I.C.S. LINNEO Scuola Secondaria di  
via Linneo, 2</t>
  </si>
  <si>
    <t>I.C.S. G. BORSI Scuola Secondaria di  
via Ojetti, 13</t>
  </si>
  <si>
    <t>I.C.S. VAL LAGARINA Scuola Secondaria di 
Via Orsini, 25</t>
  </si>
  <si>
    <t>I.C.S. PARETO Scuola Secondaria di  
Via Sapri, 50</t>
  </si>
  <si>
    <t>I.C.S. VIA GATTAMELATA Scuola Secondaria di 
via Uccello, 1/A</t>
  </si>
  <si>
    <t>Atrio sala consiliare 
via Quarenghi  21</t>
  </si>
  <si>
    <t>CAM Lessona 
via Lessona, 20</t>
  </si>
  <si>
    <t>CAM Lampugnano 
via Lampugnano, 145</t>
  </si>
  <si>
    <t>CAM Pecetta 
via della Pecetta, 29</t>
  </si>
  <si>
    <t>CAM Jacopino 
via J. Da Tradate, 9</t>
  </si>
  <si>
    <t>Area adibita a orti 
via Aldini, via Barella</t>
  </si>
  <si>
    <t>Associazione Quarto Oggiaro Vivibile 
 via Lessona 13</t>
  </si>
  <si>
    <t xml:space="preserve">I.C. LOCATELLI/QUASIMODO
Scuola Primaria di 
Via Veglia  80
</t>
  </si>
  <si>
    <t>I.C. DON ORIONE
Scuole Primaria di 
via Fabriano  4  e 
Via Iseo n.7, 
Secondaria  via Sand  32</t>
  </si>
  <si>
    <t>I.C. CESARE CANTU' Scuola
Primaria di 
via dei Braschi 12</t>
  </si>
  <si>
    <t>I.C. SORELLE AGAZZI
Scuola Primaria di
Piazza Gasparri 6</t>
  </si>
  <si>
    <t>I.C. ARBE - ZARA
Scuola Secondaria di
via Sarca 24</t>
  </si>
  <si>
    <t>I.C. SANDRO PERTINI
Scuola Primaria di 
Via da Bussero n. 9
Scuola Secondaria di 
Via T Mann n. 8
Scuola Secondaria di 
Via Asturie n. 1</t>
  </si>
  <si>
    <t>I.C. CONFALONIERI
palestra plesso
Scuola Primaria di
 via Crespi 1</t>
  </si>
  <si>
    <t xml:space="preserve">Cassina Anna 
Via Sant'Arnaldo 17  rustico </t>
  </si>
  <si>
    <t>Cassina Anna 
Via Sant'Arnaldo 17   Palestrina</t>
  </si>
  <si>
    <t>Cassina Anna 
Via Sant'Arnaldo 17   Auditorium</t>
  </si>
  <si>
    <t>Cassina Anna 
Via Sant'Arnaldo 17   Anfiteatro</t>
  </si>
  <si>
    <t>Cassina Anna 
Via Sant'Arnaldo 17  Anfiteatro + Auditorium</t>
  </si>
  <si>
    <t xml:space="preserve">Auditorium di 
Viale Cà Granda 19 </t>
  </si>
  <si>
    <t xml:space="preserve">CAM Via Ciriè 9 Palestra </t>
  </si>
  <si>
    <t xml:space="preserve">CAM Via Ciriè 9 Sala Teatro </t>
  </si>
  <si>
    <t>Cassina Anna 
Via Sant'Arnaldo 17</t>
  </si>
  <si>
    <t>Associazione  Sportiva Dilettantistica  Sporting 3 Platani di 
Via Giuditta Pasta, 43</t>
  </si>
  <si>
    <t>immobile di C.so di Porta Romana 116/B</t>
  </si>
  <si>
    <t xml:space="preserve">CAM GARIBALDI  
Corso Garibaldi, 27                           </t>
  </si>
  <si>
    <t xml:space="preserve">CAM SCALDASOLE   
Via Scaldasole, 3/a                         </t>
  </si>
  <si>
    <t xml:space="preserve">CAM GABELLE  
Via S. Marco, 45                         </t>
  </si>
  <si>
    <t>I.C.S. PAOLO E LARISSA PINI 
via S. Erlembardo, 4</t>
  </si>
  <si>
    <t>I.C.S. PAOLO E LARISSA PINI 
Via Cesalpino, 38</t>
  </si>
  <si>
    <t>I.C.S. PAOLO E LARISSA PINI 
Via Cesalpino, 40</t>
  </si>
  <si>
    <t>I.C.S. PAOLO E LARISSA PINI 
Via Stefanardo da Vimercate</t>
  </si>
  <si>
    <t>I.C.S. GALVANI 
Via Galvani, 7</t>
  </si>
  <si>
    <t>I.C.S. GALVANI 
Via Fara, 32</t>
  </si>
  <si>
    <t>I.C.S. GIACOSA  
Via Giacosa, 46</t>
  </si>
  <si>
    <t>I.C.S. GIACOSA 
Via Russo, 23/27</t>
  </si>
  <si>
    <t>I.C. CALVINO  
Via Frigia, 4</t>
  </si>
  <si>
    <t>I.C. CALVINO 
Via S. Uguzzone</t>
  </si>
  <si>
    <t>I.C. CALVINO  
Via Mattei, 12</t>
  </si>
  <si>
    <t>I.C. CIRESOLA  
Viale Brianza, 18</t>
  </si>
  <si>
    <t>I.C. CIRESOLA 
Via Venini, 80</t>
  </si>
  <si>
    <t>I.C. ARBE ZARA  
Viale Zara, 96</t>
  </si>
  <si>
    <t>I.C.S. FRANCESCHI  
Via Cagliero, 20</t>
  </si>
  <si>
    <t>I.C.S. FRANCESCHI  
Via Muzio, 5</t>
  </si>
  <si>
    <t>C. D. PERASSO  
Via Bottego, 4</t>
  </si>
  <si>
    <t>C.D. PERASSO  
Via San Mamete</t>
  </si>
  <si>
    <t>I.C.S. LOCATELLI QUASIMODO  
Via della Giustizia, 6</t>
  </si>
  <si>
    <t>I.C.S. LOCATELLI QUASIMODO  
Via Bottelli, 1</t>
  </si>
  <si>
    <t>C.P.I.A. 5 
Via Pontano, 43</t>
  </si>
  <si>
    <t xml:space="preserve">Salone CAM SAN Paolino   
via San Paolino 18 </t>
  </si>
  <si>
    <t xml:space="preserve">Salone CAM Rudinì  
via Di Rudinì 14 </t>
  </si>
  <si>
    <t>Auditorium  OLMI 
Via Betulle 39</t>
  </si>
  <si>
    <t xml:space="preserve">I.C. "CAVALIERI"             
Via Ariberto 14   </t>
  </si>
  <si>
    <t xml:space="preserve">I.C. "MAJNO"                     
Via Commenda 22/A            </t>
  </si>
  <si>
    <t xml:space="preserve">I.C. "MAJNO"                     
 Via Quadronno 32 </t>
  </si>
  <si>
    <t>I.C.S. STOPPANI - U.E. 14 
Via Stoppani 14</t>
  </si>
  <si>
    <t xml:space="preserve">I.C. SCARPA  Scuola Primaria Elsa Morante 
Via T. Pini, 3 </t>
  </si>
  <si>
    <t>I.C.S. GUIDO GALLI -Scuola Primaria Bonetti  
Via Tajani, 12 - Milano</t>
  </si>
  <si>
    <t xml:space="preserve">I.C.S. GUIDO GALLI Scuola Primaria E. Toti 
Via Cima, 15 </t>
  </si>
  <si>
    <t xml:space="preserve">I.C. PISACANE/POERIO Scuola Primaria Pisacane 
Via Pisacane, 9 </t>
  </si>
  <si>
    <t xml:space="preserve">I.C. DI VONA/SPERI Scuola Primaria Tito Speri 
Via N.A. Porpora, 11 </t>
  </si>
  <si>
    <t xml:space="preserve">I.C. STOPPANI primaria Bacone  
Via Matteucci, 3 </t>
  </si>
  <si>
    <t xml:space="preserve">I.C. VIA MANIAGO Scuola Primaria E. Fermi 
Via Carnia, 32 </t>
  </si>
  <si>
    <t xml:space="preserve">I.C. VIA MANIAGO Scuola Priamaria Munari 
Via Feltre, 68/1 </t>
  </si>
  <si>
    <t xml:space="preserve">I.C. DI VONA/SPERI Scuola Secondaria Q. di Vona
Via Sacchini, 34 </t>
  </si>
  <si>
    <t xml:space="preserve">I.C. STOPPANI Scuola Secondaria C. da Sienda 
Via Monteverdi, 6 </t>
  </si>
  <si>
    <t>I.C. VIA MANIAGO Scuola Secondaria Buzzati 
Via Maniago, 30</t>
  </si>
  <si>
    <t xml:space="preserve">Spazio multiuso Auditorium "S. Cerri"
Via V. Peroni, 56 </t>
  </si>
  <si>
    <t xml:space="preserve">Impianto Sportivo "Scarioni" 
 Via Tucidide, 10  </t>
  </si>
  <si>
    <t>CAM Mondolfo           
Via Mondolfo 2</t>
  </si>
  <si>
    <t>I.C.S. CESARE BATTISTI Scuola Secondaria  di 
Via  Boifava 52</t>
  </si>
  <si>
    <t>I.C.S. ELSA MORANTE  Scuola Primaria di 
Via Dei Bognetti 15</t>
  </si>
  <si>
    <t>I.C.S. ELSA MORANTE  Scuola Secondaria  di Via  Heine 2</t>
  </si>
  <si>
    <t xml:space="preserve">Spazio Ex-Fornace 
Alzaia Naviglio Pavese n. 16 </t>
  </si>
  <si>
    <t xml:space="preserve">Salone CAM La Spezia  
via La Spezia 26/1 </t>
  </si>
  <si>
    <t xml:space="preserve">Salone " TRE CASTELLI"
via Martinelli n. 53 </t>
  </si>
  <si>
    <t xml:space="preserve">Orti Barona 
via De Finetti/via Danusso </t>
  </si>
  <si>
    <t xml:space="preserve">Orti  Fontanili  
via Gozzoli/via Parri </t>
  </si>
  <si>
    <t xml:space="preserve">Spazio Santi 
via Santi 8 </t>
  </si>
  <si>
    <t xml:space="preserve">Casetta Odazio  
via Odazio 7 </t>
  </si>
  <si>
    <t>I.C.S. SOTTOCORNO Scuola Primaria  
Via Monte Piana  4 (palestra e aula)</t>
  </si>
  <si>
    <t>I.C.S. SOTTOCORNO Scuola Secondaria  
Via Monte  Popera  12 (palestra)</t>
  </si>
  <si>
    <t>TOTALE GENERALE MUNICIPI 1 - 9</t>
  </si>
  <si>
    <t xml:space="preserve">Villa Viva 
Viale Affori 21  </t>
  </si>
  <si>
    <t>Area Vice Direzione e Municipio 1 -  anno 2018</t>
  </si>
  <si>
    <t>Area Municipio 2 -  anno 2018</t>
  </si>
  <si>
    <t>Area Municipio 3 -  anno 2018</t>
  </si>
  <si>
    <t>Area Municipio 4 -  anno 2018</t>
  </si>
  <si>
    <t>Area Municipio 5 -  anno 2018</t>
  </si>
  <si>
    <t>Area Municipio 6 -  anno 2018</t>
  </si>
  <si>
    <t>Area Municipio 7 -  anno 2018</t>
  </si>
  <si>
    <t>Area Municipio 8 -  anno 2018</t>
  </si>
  <si>
    <t>Area Municipio 9 - 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</si>
</sst>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164" formatCode="&quot;€&quot;\ #,##0.00"/>
    <numFmt numFmtId="165" formatCode="0;[Red]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Frutige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Frutige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4" fillId="0" borderId="0" xfId="0" applyFont="1"/>
    <xf numFmtId="0" fontId="0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0" fillId="0" borderId="0" xfId="0" applyFont="1"/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 applyProtection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16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/>
    <xf numFmtId="0" fontId="0" fillId="0" borderId="10" xfId="0" applyBorder="1" applyAlignment="1">
      <alignment horizontal="right" vertical="center"/>
    </xf>
    <xf numFmtId="0" fontId="0" fillId="0" borderId="0" xfId="0" applyFill="1" applyBorder="1"/>
    <xf numFmtId="0" fontId="4" fillId="0" borderId="0" xfId="0" applyFont="1" applyBorder="1"/>
    <xf numFmtId="0" fontId="1" fillId="0" borderId="9" xfId="0" applyFont="1" applyBorder="1" applyAlignment="1" applyProtection="1">
      <alignment vertical="center" wrapText="1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8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right" vertical="center"/>
      <protection locked="0"/>
    </xf>
    <xf numFmtId="165" fontId="1" fillId="0" borderId="14" xfId="0" applyNumberFormat="1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vertical="center" wrapText="1"/>
    </xf>
    <xf numFmtId="164" fontId="8" fillId="0" borderId="9" xfId="0" applyNumberFormat="1" applyFont="1" applyBorder="1" applyAlignment="1">
      <alignment horizontal="right" vertical="center"/>
    </xf>
    <xf numFmtId="165" fontId="8" fillId="0" borderId="14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8" fontId="0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3" fillId="0" borderId="10" xfId="0" applyFont="1" applyBorder="1"/>
    <xf numFmtId="0" fontId="13" fillId="0" borderId="0" xfId="0" applyFont="1" applyBorder="1"/>
    <xf numFmtId="0" fontId="0" fillId="0" borderId="0" xfId="0" applyBorder="1"/>
    <xf numFmtId="0" fontId="10" fillId="0" borderId="0" xfId="0" applyFont="1" applyBorder="1"/>
    <xf numFmtId="0" fontId="0" fillId="2" borderId="15" xfId="0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/>
    <xf numFmtId="4" fontId="0" fillId="0" borderId="0" xfId="0" applyNumberFormat="1" applyFont="1"/>
    <xf numFmtId="0" fontId="1" fillId="0" borderId="17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horizontal="center" vertical="center"/>
    </xf>
    <xf numFmtId="0" fontId="0" fillId="0" borderId="19" xfId="0" applyFont="1" applyBorder="1"/>
    <xf numFmtId="8" fontId="11" fillId="0" borderId="19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16" xfId="0" applyFont="1" applyBorder="1" applyAlignment="1">
      <alignment horizontal="left"/>
    </xf>
    <xf numFmtId="0" fontId="12" fillId="0" borderId="2" xfId="0" applyFont="1" applyBorder="1" applyAlignment="1"/>
    <xf numFmtId="0" fontId="12" fillId="0" borderId="13" xfId="0" applyFont="1" applyBorder="1" applyAlignment="1"/>
    <xf numFmtId="0" fontId="1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6" fillId="2" borderId="5" xfId="0" applyFont="1" applyFill="1" applyBorder="1" applyAlignment="1" applyProtection="1">
      <alignment wrapText="1"/>
    </xf>
    <xf numFmtId="0" fontId="0" fillId="0" borderId="0" xfId="0" applyFont="1" applyAlignment="1"/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0"/>
  <sheetViews>
    <sheetView tabSelected="1" topLeftCell="A325" zoomScaleNormal="100" workbookViewId="0">
      <selection activeCell="J225" sqref="J225"/>
    </sheetView>
  </sheetViews>
  <sheetFormatPr defaultRowHeight="15" x14ac:dyDescent="0.25"/>
  <cols>
    <col min="1" max="1" width="45.140625" style="16" customWidth="1"/>
    <col min="2" max="2" width="25.28515625" style="16" customWidth="1"/>
    <col min="3" max="3" width="16.5703125" style="37" customWidth="1"/>
    <col min="4" max="4" width="16.28515625" style="29" customWidth="1"/>
    <col min="5" max="5" width="13.42578125" style="16" customWidth="1"/>
    <col min="6" max="7" width="9.140625" style="16"/>
    <col min="8" max="8" width="11.140625" style="16" customWidth="1"/>
    <col min="9" max="9" width="10" style="16" customWidth="1"/>
    <col min="10" max="16384" width="9.140625" style="16"/>
  </cols>
  <sheetData>
    <row r="1" spans="1:12" s="5" customFormat="1" ht="27" customHeight="1" x14ac:dyDescent="0.3">
      <c r="A1" s="114" t="s">
        <v>10</v>
      </c>
      <c r="B1" s="38"/>
      <c r="C1" s="39"/>
      <c r="D1" s="55"/>
      <c r="E1" s="41"/>
      <c r="F1" s="41"/>
      <c r="G1" s="41"/>
      <c r="H1" s="116"/>
      <c r="I1" s="41"/>
      <c r="J1" s="41"/>
      <c r="K1" s="41"/>
      <c r="L1" s="41"/>
    </row>
    <row r="2" spans="1:12" s="5" customFormat="1" ht="25.5" customHeight="1" x14ac:dyDescent="0.3">
      <c r="A2" s="115" t="s">
        <v>11</v>
      </c>
      <c r="B2" s="40"/>
      <c r="C2" s="30"/>
      <c r="D2" s="56"/>
      <c r="E2" s="51"/>
      <c r="F2" s="41"/>
      <c r="G2" s="41"/>
      <c r="H2" s="116"/>
      <c r="I2" s="41"/>
      <c r="J2" s="41"/>
      <c r="K2" s="41"/>
      <c r="L2" s="41"/>
    </row>
    <row r="3" spans="1:12" s="20" customFormat="1" ht="25.5" customHeight="1" x14ac:dyDescent="0.3">
      <c r="A3" s="162" t="s">
        <v>8</v>
      </c>
      <c r="B3" s="163"/>
      <c r="C3" s="163"/>
      <c r="D3" s="164"/>
      <c r="G3" s="117"/>
      <c r="H3" s="117"/>
      <c r="I3" s="117"/>
      <c r="J3" s="117"/>
      <c r="K3" s="117"/>
      <c r="L3" s="117"/>
    </row>
    <row r="4" spans="1:12" s="20" customFormat="1" ht="25.5" customHeight="1" x14ac:dyDescent="0.3">
      <c r="A4" s="111"/>
      <c r="B4" s="135" t="s">
        <v>290</v>
      </c>
      <c r="C4" s="135"/>
      <c r="D4" s="136"/>
      <c r="G4" s="117"/>
      <c r="H4" s="133"/>
      <c r="I4" s="134"/>
      <c r="J4" s="134"/>
      <c r="K4" s="134"/>
      <c r="L4" s="117"/>
    </row>
    <row r="5" spans="1:12" ht="63.75" customHeight="1" x14ac:dyDescent="0.25">
      <c r="A5" s="112" t="s">
        <v>6</v>
      </c>
      <c r="B5" s="2" t="s">
        <v>7</v>
      </c>
      <c r="C5" s="2" t="s">
        <v>4</v>
      </c>
      <c r="D5" s="57" t="s">
        <v>63</v>
      </c>
      <c r="G5" s="46"/>
      <c r="H5" s="46"/>
      <c r="I5" s="46"/>
      <c r="J5" s="46"/>
      <c r="K5" s="46"/>
      <c r="L5" s="46"/>
    </row>
    <row r="6" spans="1:12" s="84" customFormat="1" ht="30" customHeight="1" x14ac:dyDescent="0.25">
      <c r="A6" s="141" t="s">
        <v>9</v>
      </c>
      <c r="B6" s="83" t="s">
        <v>95</v>
      </c>
      <c r="C6" s="21">
        <v>251.51</v>
      </c>
      <c r="D6" s="58">
        <v>3</v>
      </c>
    </row>
    <row r="7" spans="1:12" s="84" customFormat="1" ht="30" x14ac:dyDescent="0.25">
      <c r="A7" s="142"/>
      <c r="B7" s="83" t="s">
        <v>96</v>
      </c>
      <c r="C7" s="21">
        <v>660.78</v>
      </c>
      <c r="D7" s="58">
        <v>9</v>
      </c>
    </row>
    <row r="8" spans="1:12" s="84" customFormat="1" ht="30" x14ac:dyDescent="0.25">
      <c r="A8" s="142"/>
      <c r="B8" s="83" t="s">
        <v>60</v>
      </c>
      <c r="C8" s="21">
        <v>1165.83</v>
      </c>
      <c r="D8" s="58">
        <v>8</v>
      </c>
    </row>
    <row r="9" spans="1:12" s="84" customFormat="1" ht="33.75" customHeight="1" x14ac:dyDescent="0.25">
      <c r="A9" s="142"/>
      <c r="B9" s="83" t="s">
        <v>258</v>
      </c>
      <c r="C9" s="21">
        <v>1154.58</v>
      </c>
      <c r="D9" s="58">
        <v>12</v>
      </c>
    </row>
    <row r="10" spans="1:12" s="84" customFormat="1" ht="30" x14ac:dyDescent="0.25">
      <c r="A10" s="142"/>
      <c r="B10" s="83" t="s">
        <v>33</v>
      </c>
      <c r="C10" s="21">
        <v>1920.48</v>
      </c>
      <c r="D10" s="58">
        <v>7</v>
      </c>
    </row>
    <row r="11" spans="1:12" s="84" customFormat="1" ht="33.75" customHeight="1" x14ac:dyDescent="0.25">
      <c r="A11" s="142"/>
      <c r="B11" s="83" t="s">
        <v>259</v>
      </c>
      <c r="C11" s="21">
        <v>710.15</v>
      </c>
      <c r="D11" s="58">
        <v>7</v>
      </c>
      <c r="E11" s="106"/>
      <c r="F11" s="85"/>
    </row>
    <row r="12" spans="1:12" s="84" customFormat="1" ht="35.450000000000003" customHeight="1" x14ac:dyDescent="0.25">
      <c r="A12" s="142"/>
      <c r="B12" s="83" t="s">
        <v>34</v>
      </c>
      <c r="C12" s="21">
        <v>4800.4799999999996</v>
      </c>
      <c r="D12" s="58">
        <v>4</v>
      </c>
      <c r="E12" s="51"/>
      <c r="F12" s="85"/>
    </row>
    <row r="13" spans="1:12" s="84" customFormat="1" ht="30" x14ac:dyDescent="0.25">
      <c r="A13" s="142"/>
      <c r="B13" s="83" t="s">
        <v>260</v>
      </c>
      <c r="C13" s="21">
        <v>1448.82</v>
      </c>
      <c r="D13" s="58">
        <v>17</v>
      </c>
      <c r="E13" s="85"/>
      <c r="F13" s="85"/>
    </row>
    <row r="14" spans="1:12" s="84" customFormat="1" ht="32.25" customHeight="1" x14ac:dyDescent="0.25">
      <c r="A14" s="142"/>
      <c r="B14" s="82" t="s">
        <v>35</v>
      </c>
      <c r="C14" s="21">
        <v>1935.51</v>
      </c>
      <c r="D14" s="58">
        <v>10</v>
      </c>
    </row>
    <row r="15" spans="1:12" s="84" customFormat="1" ht="34.5" customHeight="1" x14ac:dyDescent="0.25">
      <c r="A15" s="142"/>
      <c r="B15" s="82" t="s">
        <v>36</v>
      </c>
      <c r="C15" s="21">
        <v>1042.6500000000001</v>
      </c>
      <c r="D15" s="58">
        <v>7</v>
      </c>
      <c r="E15" s="86"/>
      <c r="F15" s="86"/>
      <c r="G15" s="86"/>
    </row>
    <row r="16" spans="1:12" s="84" customFormat="1" ht="30" x14ac:dyDescent="0.25">
      <c r="A16" s="142"/>
      <c r="B16" s="83" t="s">
        <v>37</v>
      </c>
      <c r="C16" s="21">
        <v>1330.66</v>
      </c>
      <c r="D16" s="58">
        <v>17</v>
      </c>
      <c r="E16" s="86"/>
      <c r="F16" s="86"/>
      <c r="G16" s="86"/>
    </row>
    <row r="17" spans="1:7" s="84" customFormat="1" ht="34.5" customHeight="1" x14ac:dyDescent="0.25">
      <c r="A17" s="142"/>
      <c r="B17" s="83" t="s">
        <v>38</v>
      </c>
      <c r="C17" s="21">
        <v>777.86</v>
      </c>
      <c r="D17" s="58">
        <v>3</v>
      </c>
      <c r="E17" s="86"/>
      <c r="F17" s="86"/>
      <c r="G17" s="86"/>
    </row>
    <row r="18" spans="1:7" s="84" customFormat="1" ht="36" customHeight="1" x14ac:dyDescent="0.25">
      <c r="A18" s="142"/>
      <c r="B18" s="83" t="s">
        <v>39</v>
      </c>
      <c r="C18" s="21">
        <v>570.22</v>
      </c>
      <c r="D18" s="58">
        <v>2</v>
      </c>
      <c r="E18" s="86"/>
      <c r="F18" s="86"/>
      <c r="G18" s="86"/>
    </row>
    <row r="19" spans="1:7" s="84" customFormat="1" ht="31.5" customHeight="1" x14ac:dyDescent="0.25">
      <c r="A19" s="142"/>
      <c r="B19" s="82" t="s">
        <v>40</v>
      </c>
      <c r="C19" s="21">
        <v>771.81</v>
      </c>
      <c r="D19" s="58">
        <v>3</v>
      </c>
      <c r="E19" s="86"/>
      <c r="F19" s="86"/>
      <c r="G19" s="86"/>
    </row>
    <row r="20" spans="1:7" s="84" customFormat="1" ht="45" x14ac:dyDescent="0.25">
      <c r="A20" s="142"/>
      <c r="B20" s="83" t="s">
        <v>61</v>
      </c>
      <c r="C20" s="21">
        <v>2280.17</v>
      </c>
      <c r="D20" s="58">
        <v>18</v>
      </c>
      <c r="E20" s="86"/>
      <c r="F20" s="86"/>
      <c r="G20" s="86"/>
    </row>
    <row r="21" spans="1:7" s="84" customFormat="1" ht="30" x14ac:dyDescent="0.25">
      <c r="A21" s="143"/>
      <c r="B21" s="83" t="s">
        <v>97</v>
      </c>
      <c r="C21" s="21">
        <v>1679.33</v>
      </c>
      <c r="D21" s="58">
        <v>18</v>
      </c>
      <c r="E21" s="86"/>
      <c r="F21" s="86"/>
      <c r="G21" s="86"/>
    </row>
    <row r="22" spans="1:7" s="84" customFormat="1" ht="27.75" customHeight="1" x14ac:dyDescent="0.25">
      <c r="A22" s="24" t="s">
        <v>5</v>
      </c>
      <c r="B22" s="12"/>
      <c r="C22" s="31">
        <v>22500.84</v>
      </c>
      <c r="D22" s="59">
        <v>145</v>
      </c>
      <c r="E22" s="86"/>
      <c r="F22" s="86"/>
      <c r="G22" s="86"/>
    </row>
    <row r="23" spans="1:7" s="84" customFormat="1" ht="27.75" customHeight="1" x14ac:dyDescent="0.25">
      <c r="A23" s="139" t="s">
        <v>0</v>
      </c>
      <c r="B23" s="83" t="s">
        <v>231</v>
      </c>
      <c r="C23" s="21">
        <v>4804.28</v>
      </c>
      <c r="D23" s="58">
        <v>50</v>
      </c>
      <c r="E23" s="86"/>
      <c r="F23" s="86"/>
      <c r="G23" s="86"/>
    </row>
    <row r="24" spans="1:7" s="84" customFormat="1" ht="30" x14ac:dyDescent="0.25">
      <c r="A24" s="140"/>
      <c r="B24" s="83" t="s">
        <v>232</v>
      </c>
      <c r="C24" s="21">
        <v>140.72</v>
      </c>
      <c r="D24" s="58">
        <v>2</v>
      </c>
      <c r="E24" s="86"/>
      <c r="F24" s="86"/>
      <c r="G24" s="86"/>
    </row>
    <row r="25" spans="1:7" s="84" customFormat="1" ht="30" x14ac:dyDescent="0.25">
      <c r="A25" s="140"/>
      <c r="B25" s="83" t="s">
        <v>233</v>
      </c>
      <c r="C25" s="21">
        <v>908.75</v>
      </c>
      <c r="D25" s="58">
        <v>9</v>
      </c>
      <c r="E25" s="87"/>
      <c r="F25" s="88"/>
      <c r="G25" s="88"/>
    </row>
    <row r="26" spans="1:7" s="84" customFormat="1" ht="45" x14ac:dyDescent="0.25">
      <c r="A26" s="140"/>
      <c r="B26" s="83" t="s">
        <v>62</v>
      </c>
      <c r="C26" s="21">
        <v>15.21</v>
      </c>
      <c r="D26" s="58">
        <v>1</v>
      </c>
      <c r="E26" s="87"/>
      <c r="F26" s="88"/>
      <c r="G26" s="88"/>
    </row>
    <row r="27" spans="1:7" s="84" customFormat="1" ht="27.75" customHeight="1" x14ac:dyDescent="0.25">
      <c r="A27" s="4" t="s">
        <v>5</v>
      </c>
      <c r="B27" s="79"/>
      <c r="C27" s="31">
        <f>SUM(C23:C26)</f>
        <v>5868.96</v>
      </c>
      <c r="D27" s="59">
        <v>62</v>
      </c>
      <c r="E27" s="87"/>
      <c r="F27" s="88"/>
      <c r="G27" s="88"/>
    </row>
    <row r="28" spans="1:7" s="84" customFormat="1" ht="33.75" customHeight="1" x14ac:dyDescent="0.25">
      <c r="A28" s="4" t="s">
        <v>2</v>
      </c>
      <c r="B28" s="12" t="s">
        <v>14</v>
      </c>
      <c r="C28" s="32">
        <v>38750</v>
      </c>
      <c r="D28" s="28">
        <v>1</v>
      </c>
      <c r="E28" s="87"/>
      <c r="F28" s="88"/>
      <c r="G28" s="88"/>
    </row>
    <row r="29" spans="1:7" s="84" customFormat="1" ht="27.75" customHeight="1" x14ac:dyDescent="0.25">
      <c r="A29" s="4" t="s">
        <v>5</v>
      </c>
      <c r="B29" s="79"/>
      <c r="C29" s="22">
        <v>38750</v>
      </c>
      <c r="D29" s="59">
        <v>1</v>
      </c>
      <c r="E29" s="87"/>
      <c r="F29" s="88"/>
      <c r="G29" s="88"/>
    </row>
    <row r="30" spans="1:7" s="84" customFormat="1" ht="30" x14ac:dyDescent="0.25">
      <c r="A30" s="97" t="s">
        <v>3</v>
      </c>
      <c r="B30" s="12" t="s">
        <v>230</v>
      </c>
      <c r="C30" s="32">
        <v>5000</v>
      </c>
      <c r="D30" s="28">
        <v>1</v>
      </c>
      <c r="E30" s="87"/>
      <c r="F30" s="88"/>
      <c r="G30" s="88"/>
    </row>
    <row r="31" spans="1:7" s="84" customFormat="1" ht="27.75" customHeight="1" x14ac:dyDescent="0.25">
      <c r="A31" s="4" t="s">
        <v>5</v>
      </c>
      <c r="B31" s="80"/>
      <c r="C31" s="22">
        <v>5000</v>
      </c>
      <c r="D31" s="59">
        <v>1</v>
      </c>
      <c r="E31" s="87"/>
      <c r="F31" s="88"/>
      <c r="G31" s="88"/>
    </row>
    <row r="32" spans="1:7" s="84" customFormat="1" ht="48" customHeight="1" x14ac:dyDescent="0.25">
      <c r="A32" s="97" t="s">
        <v>12</v>
      </c>
      <c r="B32" s="83" t="s">
        <v>13</v>
      </c>
      <c r="C32" s="32">
        <v>1798.65</v>
      </c>
      <c r="D32" s="58">
        <v>1</v>
      </c>
      <c r="E32" s="87"/>
      <c r="F32" s="88"/>
      <c r="G32" s="88"/>
    </row>
    <row r="33" spans="1:7" s="84" customFormat="1" ht="27.75" customHeight="1" x14ac:dyDescent="0.25">
      <c r="A33" s="4" t="s">
        <v>5</v>
      </c>
      <c r="B33" s="79"/>
      <c r="C33" s="22">
        <v>1798.65</v>
      </c>
      <c r="D33" s="59">
        <v>1</v>
      </c>
      <c r="E33" s="87"/>
      <c r="F33" s="88"/>
      <c r="G33" s="88"/>
    </row>
    <row r="34" spans="1:7" s="84" customFormat="1" ht="33.75" customHeight="1" thickBot="1" x14ac:dyDescent="0.3">
      <c r="A34" s="42" t="s">
        <v>41</v>
      </c>
      <c r="B34" s="81"/>
      <c r="C34" s="60">
        <v>73918.45</v>
      </c>
      <c r="D34" s="61">
        <v>210</v>
      </c>
      <c r="E34" s="87"/>
      <c r="F34" s="88"/>
      <c r="G34" s="88"/>
    </row>
    <row r="35" spans="1:7" s="89" customFormat="1" ht="20.25" customHeight="1" x14ac:dyDescent="0.25">
      <c r="A35" s="118"/>
      <c r="B35" s="137" t="s">
        <v>291</v>
      </c>
      <c r="C35" s="137"/>
      <c r="D35" s="138"/>
    </row>
    <row r="36" spans="1:7" ht="69" customHeight="1" x14ac:dyDescent="0.25">
      <c r="A36" s="112" t="s">
        <v>6</v>
      </c>
      <c r="B36" s="2" t="s">
        <v>7</v>
      </c>
      <c r="C36" s="2" t="s">
        <v>4</v>
      </c>
      <c r="D36" s="57" t="s">
        <v>63</v>
      </c>
    </row>
    <row r="37" spans="1:7" s="84" customFormat="1" ht="50.25" customHeight="1" x14ac:dyDescent="0.25">
      <c r="A37" s="165" t="s">
        <v>15</v>
      </c>
      <c r="B37" s="6" t="s">
        <v>234</v>
      </c>
      <c r="C37" s="11">
        <v>212</v>
      </c>
      <c r="D37" s="64">
        <v>2</v>
      </c>
    </row>
    <row r="38" spans="1:7" s="84" customFormat="1" ht="45" x14ac:dyDescent="0.25">
      <c r="A38" s="160"/>
      <c r="B38" s="6" t="s">
        <v>235</v>
      </c>
      <c r="C38" s="11">
        <v>1990.4</v>
      </c>
      <c r="D38" s="64">
        <v>9</v>
      </c>
    </row>
    <row r="39" spans="1:7" s="84" customFormat="1" ht="45" x14ac:dyDescent="0.25">
      <c r="A39" s="160"/>
      <c r="B39" s="6" t="s">
        <v>236</v>
      </c>
      <c r="C39" s="11">
        <v>1498.2</v>
      </c>
      <c r="D39" s="64">
        <v>7</v>
      </c>
    </row>
    <row r="40" spans="1:7" s="84" customFormat="1" ht="51.75" customHeight="1" x14ac:dyDescent="0.25">
      <c r="A40" s="160"/>
      <c r="B40" s="6" t="s">
        <v>237</v>
      </c>
      <c r="C40" s="11">
        <v>271.2</v>
      </c>
      <c r="D40" s="64">
        <v>3</v>
      </c>
    </row>
    <row r="41" spans="1:7" s="84" customFormat="1" ht="30" x14ac:dyDescent="0.25">
      <c r="A41" s="160"/>
      <c r="B41" s="6" t="s">
        <v>238</v>
      </c>
      <c r="C41" s="11">
        <v>906.96</v>
      </c>
      <c r="D41" s="64">
        <v>8</v>
      </c>
    </row>
    <row r="42" spans="1:7" s="84" customFormat="1" ht="30" x14ac:dyDescent="0.25">
      <c r="A42" s="160"/>
      <c r="B42" s="6" t="s">
        <v>239</v>
      </c>
      <c r="C42" s="11">
        <v>328.2</v>
      </c>
      <c r="D42" s="64">
        <v>5</v>
      </c>
    </row>
    <row r="43" spans="1:7" s="84" customFormat="1" ht="30" x14ac:dyDescent="0.25">
      <c r="A43" s="160"/>
      <c r="B43" s="6" t="s">
        <v>240</v>
      </c>
      <c r="C43" s="11">
        <v>10384.36</v>
      </c>
      <c r="D43" s="64">
        <v>11</v>
      </c>
    </row>
    <row r="44" spans="1:7" s="84" customFormat="1" ht="30" x14ac:dyDescent="0.25">
      <c r="A44" s="160"/>
      <c r="B44" s="6" t="s">
        <v>241</v>
      </c>
      <c r="C44" s="11">
        <v>9680.8799999999992</v>
      </c>
      <c r="D44" s="64">
        <v>20</v>
      </c>
    </row>
    <row r="45" spans="1:7" s="84" customFormat="1" ht="30" x14ac:dyDescent="0.25">
      <c r="A45" s="160"/>
      <c r="B45" s="6" t="s">
        <v>242</v>
      </c>
      <c r="C45" s="11">
        <v>5447</v>
      </c>
      <c r="D45" s="64">
        <v>5</v>
      </c>
    </row>
    <row r="46" spans="1:7" s="84" customFormat="1" ht="30" x14ac:dyDescent="0.25">
      <c r="A46" s="160"/>
      <c r="B46" s="6" t="s">
        <v>243</v>
      </c>
      <c r="C46" s="11">
        <v>1391.6</v>
      </c>
      <c r="D46" s="64">
        <v>6</v>
      </c>
    </row>
    <row r="47" spans="1:7" s="84" customFormat="1" ht="30" x14ac:dyDescent="0.25">
      <c r="A47" s="160"/>
      <c r="B47" s="6" t="s">
        <v>244</v>
      </c>
      <c r="C47" s="11">
        <v>1727</v>
      </c>
      <c r="D47" s="64">
        <v>8</v>
      </c>
    </row>
    <row r="48" spans="1:7" s="84" customFormat="1" ht="30" x14ac:dyDescent="0.25">
      <c r="A48" s="160"/>
      <c r="B48" s="6" t="s">
        <v>245</v>
      </c>
      <c r="C48" s="11">
        <v>1358.12</v>
      </c>
      <c r="D48" s="64">
        <v>12</v>
      </c>
    </row>
    <row r="49" spans="1:4" s="84" customFormat="1" ht="30" x14ac:dyDescent="0.25">
      <c r="A49" s="160"/>
      <c r="B49" s="6" t="s">
        <v>246</v>
      </c>
      <c r="C49" s="11">
        <v>656.47</v>
      </c>
      <c r="D49" s="64">
        <v>9</v>
      </c>
    </row>
    <row r="50" spans="1:4" s="84" customFormat="1" ht="30" x14ac:dyDescent="0.25">
      <c r="A50" s="160"/>
      <c r="B50" s="6" t="s">
        <v>247</v>
      </c>
      <c r="C50" s="11">
        <v>1632.79</v>
      </c>
      <c r="D50" s="64">
        <v>12</v>
      </c>
    </row>
    <row r="51" spans="1:4" s="84" customFormat="1" ht="30" x14ac:dyDescent="0.25">
      <c r="A51" s="160"/>
      <c r="B51" s="6" t="s">
        <v>248</v>
      </c>
      <c r="C51" s="11">
        <v>2002.69</v>
      </c>
      <c r="D51" s="64">
        <v>9</v>
      </c>
    </row>
    <row r="52" spans="1:4" s="84" customFormat="1" ht="30" x14ac:dyDescent="0.25">
      <c r="A52" s="160"/>
      <c r="B52" s="6" t="s">
        <v>249</v>
      </c>
      <c r="C52" s="11">
        <v>4859.2</v>
      </c>
      <c r="D52" s="64">
        <v>5</v>
      </c>
    </row>
    <row r="53" spans="1:4" s="84" customFormat="1" ht="30" x14ac:dyDescent="0.25">
      <c r="A53" s="160"/>
      <c r="B53" s="6" t="s">
        <v>250</v>
      </c>
      <c r="C53" s="11">
        <v>1970.2</v>
      </c>
      <c r="D53" s="64">
        <v>7</v>
      </c>
    </row>
    <row r="54" spans="1:4" s="84" customFormat="1" ht="31.5" customHeight="1" x14ac:dyDescent="0.25">
      <c r="A54" s="160"/>
      <c r="B54" s="6" t="s">
        <v>251</v>
      </c>
      <c r="C54" s="11">
        <v>1011.84</v>
      </c>
      <c r="D54" s="64">
        <v>7</v>
      </c>
    </row>
    <row r="55" spans="1:4" s="84" customFormat="1" ht="45" x14ac:dyDescent="0.25">
      <c r="A55" s="160"/>
      <c r="B55" s="6" t="s">
        <v>252</v>
      </c>
      <c r="C55" s="11">
        <v>3791.2</v>
      </c>
      <c r="D55" s="64">
        <v>7</v>
      </c>
    </row>
    <row r="56" spans="1:4" s="84" customFormat="1" ht="45" x14ac:dyDescent="0.25">
      <c r="A56" s="160"/>
      <c r="B56" s="6" t="s">
        <v>253</v>
      </c>
      <c r="C56" s="11">
        <v>1995.8</v>
      </c>
      <c r="D56" s="64">
        <v>7</v>
      </c>
    </row>
    <row r="57" spans="1:4" s="84" customFormat="1" ht="30" x14ac:dyDescent="0.25">
      <c r="A57" s="161"/>
      <c r="B57" s="6" t="s">
        <v>254</v>
      </c>
      <c r="C57" s="11">
        <v>4093.88</v>
      </c>
      <c r="D57" s="64">
        <v>6</v>
      </c>
    </row>
    <row r="58" spans="1:4" s="84" customFormat="1" x14ac:dyDescent="0.25">
      <c r="A58" s="4" t="s">
        <v>5</v>
      </c>
      <c r="B58" s="3"/>
      <c r="C58" s="18">
        <f>SUM(C37:C57)</f>
        <v>57209.989999999991</v>
      </c>
      <c r="D58" s="65">
        <f>SUM(D37:D57)</f>
        <v>165</v>
      </c>
    </row>
    <row r="59" spans="1:4" s="84" customFormat="1" ht="45" x14ac:dyDescent="0.25">
      <c r="A59" s="4" t="s">
        <v>0</v>
      </c>
      <c r="B59" s="6" t="s">
        <v>16</v>
      </c>
      <c r="C59" s="11">
        <v>145.9</v>
      </c>
      <c r="D59" s="63">
        <v>5</v>
      </c>
    </row>
    <row r="60" spans="1:4" s="84" customFormat="1" x14ac:dyDescent="0.25">
      <c r="A60" s="4" t="s">
        <v>5</v>
      </c>
      <c r="B60" s="6"/>
      <c r="C60" s="18">
        <f>SUM(C59)</f>
        <v>145.9</v>
      </c>
      <c r="D60" s="65">
        <f>SUM(D59)</f>
        <v>5</v>
      </c>
    </row>
    <row r="61" spans="1:4" s="84" customFormat="1" ht="45" x14ac:dyDescent="0.25">
      <c r="A61" s="4" t="s">
        <v>1</v>
      </c>
      <c r="B61" s="6" t="s">
        <v>17</v>
      </c>
      <c r="C61" s="27">
        <v>1625.42</v>
      </c>
      <c r="D61" s="28">
        <v>30</v>
      </c>
    </row>
    <row r="62" spans="1:4" s="84" customFormat="1" x14ac:dyDescent="0.25">
      <c r="A62" s="4" t="s">
        <v>5</v>
      </c>
      <c r="B62" s="3"/>
      <c r="C62" s="19">
        <v>1625.42</v>
      </c>
      <c r="D62" s="59">
        <v>30</v>
      </c>
    </row>
    <row r="63" spans="1:4" s="84" customFormat="1" ht="90" x14ac:dyDescent="0.25">
      <c r="A63" s="166" t="s">
        <v>3</v>
      </c>
      <c r="B63" s="6" t="s">
        <v>18</v>
      </c>
      <c r="C63" s="27">
        <v>5809.88</v>
      </c>
      <c r="D63" s="28">
        <v>2</v>
      </c>
    </row>
    <row r="64" spans="1:4" s="84" customFormat="1" ht="45" x14ac:dyDescent="0.25">
      <c r="A64" s="143"/>
      <c r="B64" s="6" t="s">
        <v>64</v>
      </c>
      <c r="C64" s="11">
        <f>6862.5-2287.5</f>
        <v>4575</v>
      </c>
      <c r="D64" s="28">
        <v>1</v>
      </c>
    </row>
    <row r="65" spans="1:4" s="84" customFormat="1" x14ac:dyDescent="0.25">
      <c r="A65" s="4" t="s">
        <v>5</v>
      </c>
      <c r="B65" s="17"/>
      <c r="C65" s="19">
        <f>SUM(C63:C64)</f>
        <v>10384.880000000001</v>
      </c>
      <c r="D65" s="59">
        <v>3</v>
      </c>
    </row>
    <row r="66" spans="1:4" s="84" customFormat="1" ht="30.75" thickBot="1" x14ac:dyDescent="0.3">
      <c r="A66" s="42" t="s">
        <v>32</v>
      </c>
      <c r="B66" s="43"/>
      <c r="C66" s="44">
        <f>C58+C60+C62+C65</f>
        <v>69366.189999999988</v>
      </c>
      <c r="D66" s="61">
        <v>203</v>
      </c>
    </row>
    <row r="67" spans="1:4" s="89" customFormat="1" ht="24" customHeight="1" x14ac:dyDescent="0.25">
      <c r="A67" s="118"/>
      <c r="B67" s="137" t="s">
        <v>292</v>
      </c>
      <c r="C67" s="137"/>
      <c r="D67" s="138"/>
    </row>
    <row r="68" spans="1:4" ht="70.5" customHeight="1" x14ac:dyDescent="0.25">
      <c r="A68" s="112" t="s">
        <v>6</v>
      </c>
      <c r="B68" s="2" t="s">
        <v>7</v>
      </c>
      <c r="C68" s="2" t="s">
        <v>4</v>
      </c>
      <c r="D68" s="57" t="s">
        <v>63</v>
      </c>
    </row>
    <row r="69" spans="1:4" s="84" customFormat="1" ht="30" x14ac:dyDescent="0.25">
      <c r="A69" s="144" t="s">
        <v>9</v>
      </c>
      <c r="B69" s="6" t="s">
        <v>261</v>
      </c>
      <c r="C69" s="11">
        <v>241.97</v>
      </c>
      <c r="D69" s="28">
        <v>3</v>
      </c>
    </row>
    <row r="70" spans="1:4" s="84" customFormat="1" ht="45" x14ac:dyDescent="0.25">
      <c r="A70" s="145"/>
      <c r="B70" s="6" t="s">
        <v>262</v>
      </c>
      <c r="C70" s="11">
        <v>1177.4000000000001</v>
      </c>
      <c r="D70" s="28">
        <v>10</v>
      </c>
    </row>
    <row r="71" spans="1:4" s="84" customFormat="1" ht="48" customHeight="1" x14ac:dyDescent="0.25">
      <c r="A71" s="145"/>
      <c r="B71" s="6" t="s">
        <v>98</v>
      </c>
      <c r="C71" s="11">
        <v>3970.2</v>
      </c>
      <c r="D71" s="28">
        <v>13</v>
      </c>
    </row>
    <row r="72" spans="1:4" s="84" customFormat="1" ht="45" x14ac:dyDescent="0.25">
      <c r="A72" s="145"/>
      <c r="B72" s="90" t="s">
        <v>99</v>
      </c>
      <c r="C72" s="11">
        <v>2898.5</v>
      </c>
      <c r="D72" s="28">
        <v>23</v>
      </c>
    </row>
    <row r="73" spans="1:4" s="84" customFormat="1" ht="47.25" customHeight="1" x14ac:dyDescent="0.25">
      <c r="A73" s="145"/>
      <c r="B73" s="6" t="s">
        <v>263</v>
      </c>
      <c r="C73" s="11">
        <v>687.55</v>
      </c>
      <c r="D73" s="28">
        <v>8</v>
      </c>
    </row>
    <row r="74" spans="1:4" s="84" customFormat="1" ht="45" x14ac:dyDescent="0.25">
      <c r="A74" s="145"/>
      <c r="B74" s="6" t="s">
        <v>100</v>
      </c>
      <c r="C74" s="11">
        <v>1150.8</v>
      </c>
      <c r="D74" s="28">
        <v>12</v>
      </c>
    </row>
    <row r="75" spans="1:4" s="84" customFormat="1" ht="51" customHeight="1" x14ac:dyDescent="0.25">
      <c r="A75" s="145"/>
      <c r="B75" s="90" t="s">
        <v>264</v>
      </c>
      <c r="C75" s="11">
        <v>585.35</v>
      </c>
      <c r="D75" s="28">
        <v>7</v>
      </c>
    </row>
    <row r="76" spans="1:4" s="84" customFormat="1" ht="45" x14ac:dyDescent="0.25">
      <c r="A76" s="145"/>
      <c r="B76" s="6" t="s">
        <v>101</v>
      </c>
      <c r="C76" s="11">
        <v>2879.7</v>
      </c>
      <c r="D76" s="28">
        <v>22</v>
      </c>
    </row>
    <row r="77" spans="1:4" s="84" customFormat="1" ht="45" x14ac:dyDescent="0.25">
      <c r="A77" s="145"/>
      <c r="B77" s="90" t="s">
        <v>265</v>
      </c>
      <c r="C77" s="11">
        <v>2887.9</v>
      </c>
      <c r="D77" s="28">
        <v>17</v>
      </c>
    </row>
    <row r="78" spans="1:4" s="84" customFormat="1" ht="45" x14ac:dyDescent="0.25">
      <c r="A78" s="145"/>
      <c r="B78" s="6" t="s">
        <v>266</v>
      </c>
      <c r="C78" s="11">
        <v>672</v>
      </c>
      <c r="D78" s="28">
        <v>8</v>
      </c>
    </row>
    <row r="79" spans="1:4" s="84" customFormat="1" ht="45" x14ac:dyDescent="0.25">
      <c r="A79" s="145"/>
      <c r="B79" s="6" t="s">
        <v>267</v>
      </c>
      <c r="C79" s="11">
        <v>3004.6</v>
      </c>
      <c r="D79" s="28">
        <v>15</v>
      </c>
    </row>
    <row r="80" spans="1:4" s="84" customFormat="1" ht="45" x14ac:dyDescent="0.25">
      <c r="A80" s="145"/>
      <c r="B80" s="6" t="s">
        <v>102</v>
      </c>
      <c r="C80" s="11">
        <v>4459.5</v>
      </c>
      <c r="D80" s="28">
        <v>14</v>
      </c>
    </row>
    <row r="81" spans="1:4" s="84" customFormat="1" ht="45.75" customHeight="1" x14ac:dyDescent="0.25">
      <c r="A81" s="145"/>
      <c r="B81" s="6" t="s">
        <v>268</v>
      </c>
      <c r="C81" s="11">
        <v>1920.9</v>
      </c>
      <c r="D81" s="28">
        <v>12</v>
      </c>
    </row>
    <row r="82" spans="1:4" s="84" customFormat="1" ht="52.5" customHeight="1" x14ac:dyDescent="0.25">
      <c r="A82" s="145"/>
      <c r="B82" s="6" t="s">
        <v>269</v>
      </c>
      <c r="C82" s="11">
        <v>2353.1999999999998</v>
      </c>
      <c r="D82" s="28">
        <v>13</v>
      </c>
    </row>
    <row r="83" spans="1:4" s="84" customFormat="1" ht="48.75" customHeight="1" x14ac:dyDescent="0.25">
      <c r="A83" s="145"/>
      <c r="B83" s="6" t="s">
        <v>103</v>
      </c>
      <c r="C83" s="11">
        <v>417.36</v>
      </c>
      <c r="D83" s="28">
        <v>2</v>
      </c>
    </row>
    <row r="84" spans="1:4" s="84" customFormat="1" ht="60" x14ac:dyDescent="0.25">
      <c r="A84" s="145"/>
      <c r="B84" s="6" t="s">
        <v>104</v>
      </c>
      <c r="C84" s="11">
        <v>3294.2</v>
      </c>
      <c r="D84" s="28">
        <v>18</v>
      </c>
    </row>
    <row r="85" spans="1:4" s="84" customFormat="1" ht="45" x14ac:dyDescent="0.25">
      <c r="A85" s="145"/>
      <c r="B85" s="6" t="s">
        <v>270</v>
      </c>
      <c r="C85" s="11">
        <v>915.4</v>
      </c>
      <c r="D85" s="28">
        <v>7</v>
      </c>
    </row>
    <row r="86" spans="1:4" s="84" customFormat="1" ht="52.5" customHeight="1" x14ac:dyDescent="0.25">
      <c r="A86" s="145"/>
      <c r="B86" s="6" t="s">
        <v>271</v>
      </c>
      <c r="C86" s="11">
        <v>4943.3999999999996</v>
      </c>
      <c r="D86" s="28">
        <v>4</v>
      </c>
    </row>
    <row r="87" spans="1:4" s="84" customFormat="1" ht="45" x14ac:dyDescent="0.25">
      <c r="A87" s="145"/>
      <c r="B87" s="6" t="s">
        <v>272</v>
      </c>
      <c r="C87" s="11">
        <v>2895</v>
      </c>
      <c r="D87" s="28">
        <v>9</v>
      </c>
    </row>
    <row r="88" spans="1:4" s="84" customFormat="1" x14ac:dyDescent="0.25">
      <c r="A88" s="24" t="s">
        <v>5</v>
      </c>
      <c r="B88" s="8"/>
      <c r="C88" s="18">
        <f>SUM(C69:C87)</f>
        <v>41354.93</v>
      </c>
      <c r="D88" s="59">
        <f>SUM(D69:D87)</f>
        <v>217</v>
      </c>
    </row>
    <row r="89" spans="1:4" s="84" customFormat="1" ht="45" x14ac:dyDescent="0.25">
      <c r="A89" s="139" t="s">
        <v>0</v>
      </c>
      <c r="B89" s="6" t="s">
        <v>273</v>
      </c>
      <c r="C89" s="27">
        <v>4350.2</v>
      </c>
      <c r="D89" s="28">
        <v>31</v>
      </c>
    </row>
    <row r="90" spans="1:4" s="84" customFormat="1" ht="50.25" customHeight="1" x14ac:dyDescent="0.25">
      <c r="A90" s="140"/>
      <c r="B90" s="6" t="s">
        <v>105</v>
      </c>
      <c r="C90" s="27">
        <v>1281.0999999999999</v>
      </c>
      <c r="D90" s="28">
        <v>28</v>
      </c>
    </row>
    <row r="91" spans="1:4" s="84" customFormat="1" ht="30" x14ac:dyDescent="0.25">
      <c r="A91" s="140"/>
      <c r="B91" s="6" t="s">
        <v>106</v>
      </c>
      <c r="C91" s="27">
        <v>9170.2999999999993</v>
      </c>
      <c r="D91" s="28">
        <v>14</v>
      </c>
    </row>
    <row r="92" spans="1:4" s="84" customFormat="1" x14ac:dyDescent="0.25">
      <c r="A92" s="4" t="s">
        <v>5</v>
      </c>
      <c r="B92" s="3"/>
      <c r="C92" s="19">
        <f>SUM(C89:C91)</f>
        <v>14801.599999999999</v>
      </c>
      <c r="D92" s="59">
        <f>SUM(D89:D91)</f>
        <v>73</v>
      </c>
    </row>
    <row r="93" spans="1:4" s="84" customFormat="1" ht="30" x14ac:dyDescent="0.25">
      <c r="A93" s="139" t="s">
        <v>1</v>
      </c>
      <c r="B93" s="6" t="s">
        <v>19</v>
      </c>
      <c r="C93" s="27">
        <v>6349.7</v>
      </c>
      <c r="D93" s="28">
        <v>118</v>
      </c>
    </row>
    <row r="94" spans="1:4" s="84" customFormat="1" x14ac:dyDescent="0.25">
      <c r="A94" s="140"/>
      <c r="B94" s="6" t="s">
        <v>20</v>
      </c>
      <c r="C94" s="27">
        <v>510.72</v>
      </c>
      <c r="D94" s="28">
        <v>16</v>
      </c>
    </row>
    <row r="95" spans="1:4" s="84" customFormat="1" x14ac:dyDescent="0.25">
      <c r="A95" s="4" t="s">
        <v>5</v>
      </c>
      <c r="B95" s="3"/>
      <c r="C95" s="19">
        <f>SUM(C93:C94)</f>
        <v>6860.42</v>
      </c>
      <c r="D95" s="59">
        <f>SUM(D93:D94)</f>
        <v>134</v>
      </c>
    </row>
    <row r="96" spans="1:4" s="84" customFormat="1" x14ac:dyDescent="0.25">
      <c r="A96" s="167" t="s">
        <v>3</v>
      </c>
      <c r="B96" s="6" t="s">
        <v>21</v>
      </c>
      <c r="C96" s="27">
        <v>12265.8</v>
      </c>
      <c r="D96" s="28">
        <v>1</v>
      </c>
    </row>
    <row r="97" spans="1:4" s="84" customFormat="1" ht="30" x14ac:dyDescent="0.25">
      <c r="A97" s="168"/>
      <c r="B97" s="6" t="s">
        <v>22</v>
      </c>
      <c r="C97" s="27">
        <v>0</v>
      </c>
      <c r="D97" s="28">
        <v>1</v>
      </c>
    </row>
    <row r="98" spans="1:4" s="84" customFormat="1" x14ac:dyDescent="0.25">
      <c r="A98" s="4" t="s">
        <v>5</v>
      </c>
      <c r="B98" s="17"/>
      <c r="C98" s="19">
        <v>12265.8</v>
      </c>
      <c r="D98" s="59">
        <v>2</v>
      </c>
    </row>
    <row r="99" spans="1:4" s="84" customFormat="1" ht="45" x14ac:dyDescent="0.25">
      <c r="A99" s="97" t="s">
        <v>12</v>
      </c>
      <c r="B99" s="6" t="s">
        <v>274</v>
      </c>
      <c r="C99" s="27">
        <v>1396.7</v>
      </c>
      <c r="D99" s="28">
        <v>1</v>
      </c>
    </row>
    <row r="100" spans="1:4" s="84" customFormat="1" x14ac:dyDescent="0.25">
      <c r="A100" s="4" t="s">
        <v>5</v>
      </c>
      <c r="B100" s="3"/>
      <c r="C100" s="19">
        <v>1396.7</v>
      </c>
      <c r="D100" s="59">
        <v>1</v>
      </c>
    </row>
    <row r="101" spans="1:4" s="84" customFormat="1" ht="30.75" thickBot="1" x14ac:dyDescent="0.3">
      <c r="A101" s="42" t="s">
        <v>32</v>
      </c>
      <c r="B101" s="43"/>
      <c r="C101" s="44">
        <v>76679.45</v>
      </c>
      <c r="D101" s="61">
        <v>427</v>
      </c>
    </row>
    <row r="102" spans="1:4" s="89" customFormat="1" ht="21.75" customHeight="1" x14ac:dyDescent="0.25">
      <c r="A102" s="62"/>
      <c r="B102" s="137" t="s">
        <v>293</v>
      </c>
      <c r="C102" s="137"/>
      <c r="D102" s="138"/>
    </row>
    <row r="103" spans="1:4" ht="69" customHeight="1" x14ac:dyDescent="0.25">
      <c r="A103" s="112" t="s">
        <v>6</v>
      </c>
      <c r="B103" s="2" t="s">
        <v>7</v>
      </c>
      <c r="C103" s="2" t="s">
        <v>4</v>
      </c>
      <c r="D103" s="57" t="s">
        <v>63</v>
      </c>
    </row>
    <row r="104" spans="1:4" s="84" customFormat="1" ht="65.25" customHeight="1" x14ac:dyDescent="0.25">
      <c r="A104" s="141" t="s">
        <v>9</v>
      </c>
      <c r="B104" s="6" t="s">
        <v>117</v>
      </c>
      <c r="C104" s="11">
        <v>2531.52</v>
      </c>
      <c r="D104" s="28">
        <v>5</v>
      </c>
    </row>
    <row r="105" spans="1:4" s="84" customFormat="1" ht="45" x14ac:dyDescent="0.25">
      <c r="A105" s="146"/>
      <c r="B105" s="6" t="s">
        <v>116</v>
      </c>
      <c r="C105" s="11">
        <v>186.38</v>
      </c>
      <c r="D105" s="28">
        <v>1</v>
      </c>
    </row>
    <row r="106" spans="1:4" s="84" customFormat="1" ht="60" x14ac:dyDescent="0.25">
      <c r="A106" s="146"/>
      <c r="B106" s="6" t="s">
        <v>115</v>
      </c>
      <c r="C106" s="11">
        <v>1619.88</v>
      </c>
      <c r="D106" s="28">
        <v>3</v>
      </c>
    </row>
    <row r="107" spans="1:4" s="84" customFormat="1" ht="60.75" customHeight="1" x14ac:dyDescent="0.25">
      <c r="A107" s="146"/>
      <c r="B107" s="6" t="s">
        <v>114</v>
      </c>
      <c r="C107" s="11">
        <v>835.16</v>
      </c>
      <c r="D107" s="28">
        <v>4</v>
      </c>
    </row>
    <row r="108" spans="1:4" s="84" customFormat="1" ht="64.5" customHeight="1" x14ac:dyDescent="0.25">
      <c r="A108" s="146"/>
      <c r="B108" s="6" t="s">
        <v>107</v>
      </c>
      <c r="C108" s="11">
        <v>431.24</v>
      </c>
      <c r="D108" s="28">
        <v>6</v>
      </c>
    </row>
    <row r="109" spans="1:4" s="84" customFormat="1" ht="60" x14ac:dyDescent="0.25">
      <c r="A109" s="146"/>
      <c r="B109" s="6" t="s">
        <v>113</v>
      </c>
      <c r="C109" s="11">
        <v>1529.07</v>
      </c>
      <c r="D109" s="28">
        <v>8</v>
      </c>
    </row>
    <row r="110" spans="1:4" s="84" customFormat="1" ht="45" x14ac:dyDescent="0.25">
      <c r="A110" s="146"/>
      <c r="B110" s="6" t="s">
        <v>112</v>
      </c>
      <c r="C110" s="11">
        <v>730.59</v>
      </c>
      <c r="D110" s="28">
        <v>1</v>
      </c>
    </row>
    <row r="111" spans="1:4" s="84" customFormat="1" ht="60" x14ac:dyDescent="0.25">
      <c r="A111" s="146"/>
      <c r="B111" s="6" t="s">
        <v>286</v>
      </c>
      <c r="C111" s="11">
        <v>1755.87</v>
      </c>
      <c r="D111" s="28">
        <v>4</v>
      </c>
    </row>
    <row r="112" spans="1:4" s="84" customFormat="1" ht="60" x14ac:dyDescent="0.25">
      <c r="A112" s="146"/>
      <c r="B112" s="6" t="s">
        <v>111</v>
      </c>
      <c r="C112" s="11">
        <v>1802.79</v>
      </c>
      <c r="D112" s="28">
        <v>4</v>
      </c>
    </row>
    <row r="113" spans="1:4" s="84" customFormat="1" ht="57" customHeight="1" x14ac:dyDescent="0.25">
      <c r="A113" s="146"/>
      <c r="B113" s="6" t="s">
        <v>108</v>
      </c>
      <c r="C113" s="11">
        <v>1617.74</v>
      </c>
      <c r="D113" s="28">
        <v>2</v>
      </c>
    </row>
    <row r="114" spans="1:4" s="84" customFormat="1" ht="45" x14ac:dyDescent="0.25">
      <c r="A114" s="146"/>
      <c r="B114" s="6" t="s">
        <v>109</v>
      </c>
      <c r="C114" s="11">
        <v>3966.79</v>
      </c>
      <c r="D114" s="28">
        <v>5</v>
      </c>
    </row>
    <row r="115" spans="1:4" s="84" customFormat="1" ht="60" x14ac:dyDescent="0.25">
      <c r="A115" s="146"/>
      <c r="B115" s="6" t="s">
        <v>110</v>
      </c>
      <c r="C115" s="11">
        <v>960.95</v>
      </c>
      <c r="D115" s="28">
        <v>4</v>
      </c>
    </row>
    <row r="116" spans="1:4" s="84" customFormat="1" ht="45" x14ac:dyDescent="0.25">
      <c r="A116" s="146"/>
      <c r="B116" s="6" t="s">
        <v>118</v>
      </c>
      <c r="C116" s="11">
        <v>854.84</v>
      </c>
      <c r="D116" s="28">
        <v>1</v>
      </c>
    </row>
    <row r="117" spans="1:4" s="84" customFormat="1" ht="45" x14ac:dyDescent="0.25">
      <c r="A117" s="146"/>
      <c r="B117" s="6" t="s">
        <v>119</v>
      </c>
      <c r="C117" s="11">
        <v>1188.3699999999999</v>
      </c>
      <c r="D117" s="28">
        <v>4</v>
      </c>
    </row>
    <row r="118" spans="1:4" s="84" customFormat="1" ht="60" x14ac:dyDescent="0.25">
      <c r="A118" s="146"/>
      <c r="B118" s="6" t="s">
        <v>287</v>
      </c>
      <c r="C118" s="11">
        <v>539.97</v>
      </c>
      <c r="D118" s="28">
        <v>3</v>
      </c>
    </row>
    <row r="119" spans="1:4" s="84" customFormat="1" ht="60" x14ac:dyDescent="0.25">
      <c r="A119" s="146"/>
      <c r="B119" s="6" t="s">
        <v>120</v>
      </c>
      <c r="C119" s="11">
        <v>1637.62</v>
      </c>
      <c r="D119" s="28">
        <v>5</v>
      </c>
    </row>
    <row r="120" spans="1:4" s="84" customFormat="1" ht="60" x14ac:dyDescent="0.25">
      <c r="A120" s="146"/>
      <c r="B120" s="6" t="s">
        <v>121</v>
      </c>
      <c r="C120" s="11">
        <v>3046.6</v>
      </c>
      <c r="D120" s="28">
        <v>1</v>
      </c>
    </row>
    <row r="121" spans="1:4" s="84" customFormat="1" ht="60" x14ac:dyDescent="0.25">
      <c r="A121" s="146"/>
      <c r="B121" s="6" t="s">
        <v>122</v>
      </c>
      <c r="C121" s="11">
        <v>1140.72</v>
      </c>
      <c r="D121" s="28">
        <v>4</v>
      </c>
    </row>
    <row r="122" spans="1:4" s="84" customFormat="1" ht="45" x14ac:dyDescent="0.25">
      <c r="A122" s="146"/>
      <c r="B122" s="6" t="s">
        <v>123</v>
      </c>
      <c r="C122" s="11">
        <v>2261.35</v>
      </c>
      <c r="D122" s="28">
        <v>4</v>
      </c>
    </row>
    <row r="123" spans="1:4" s="84" customFormat="1" ht="59.25" customHeight="1" x14ac:dyDescent="0.25">
      <c r="A123" s="146"/>
      <c r="B123" s="6" t="s">
        <v>124</v>
      </c>
      <c r="C123" s="11">
        <v>780.29</v>
      </c>
      <c r="D123" s="28">
        <v>2</v>
      </c>
    </row>
    <row r="124" spans="1:4" s="84" customFormat="1" ht="60.75" customHeight="1" x14ac:dyDescent="0.25">
      <c r="A124" s="146"/>
      <c r="B124" s="6" t="s">
        <v>125</v>
      </c>
      <c r="C124" s="11">
        <v>154.07</v>
      </c>
      <c r="D124" s="28">
        <v>1</v>
      </c>
    </row>
    <row r="125" spans="1:4" s="84" customFormat="1" ht="52.5" customHeight="1" x14ac:dyDescent="0.25">
      <c r="A125" s="147"/>
      <c r="B125" s="6" t="s">
        <v>126</v>
      </c>
      <c r="C125" s="11">
        <v>65.75</v>
      </c>
      <c r="D125" s="28">
        <v>1</v>
      </c>
    </row>
    <row r="126" spans="1:4" s="84" customFormat="1" ht="20.25" customHeight="1" x14ac:dyDescent="0.25">
      <c r="A126" s="24" t="s">
        <v>5</v>
      </c>
      <c r="B126" s="6"/>
      <c r="C126" s="18">
        <v>29637.56</v>
      </c>
      <c r="D126" s="59">
        <v>73</v>
      </c>
    </row>
    <row r="127" spans="1:4" s="84" customFormat="1" ht="30" x14ac:dyDescent="0.25">
      <c r="A127" s="141" t="s">
        <v>0</v>
      </c>
      <c r="B127" s="6" t="s">
        <v>127</v>
      </c>
      <c r="C127" s="27">
        <v>1474.88</v>
      </c>
      <c r="D127" s="28">
        <v>50</v>
      </c>
    </row>
    <row r="128" spans="1:4" s="84" customFormat="1" ht="30" x14ac:dyDescent="0.25">
      <c r="A128" s="146"/>
      <c r="B128" s="6" t="s">
        <v>128</v>
      </c>
      <c r="C128" s="27">
        <v>347</v>
      </c>
      <c r="D128" s="28">
        <v>5</v>
      </c>
    </row>
    <row r="129" spans="1:4" s="84" customFormat="1" ht="30" x14ac:dyDescent="0.25">
      <c r="A129" s="146"/>
      <c r="B129" s="6" t="s">
        <v>275</v>
      </c>
      <c r="C129" s="27">
        <v>406</v>
      </c>
      <c r="D129" s="28">
        <v>16</v>
      </c>
    </row>
    <row r="130" spans="1:4" s="84" customFormat="1" ht="30" x14ac:dyDescent="0.25">
      <c r="A130" s="146"/>
      <c r="B130" s="6" t="s">
        <v>129</v>
      </c>
      <c r="C130" s="27">
        <v>132.6</v>
      </c>
      <c r="D130" s="28">
        <v>3</v>
      </c>
    </row>
    <row r="131" spans="1:4" s="84" customFormat="1" ht="30" x14ac:dyDescent="0.25">
      <c r="A131" s="146"/>
      <c r="B131" s="6" t="s">
        <v>130</v>
      </c>
      <c r="C131" s="27">
        <v>62.4</v>
      </c>
      <c r="D131" s="28">
        <v>3</v>
      </c>
    </row>
    <row r="132" spans="1:4" s="84" customFormat="1" ht="30" x14ac:dyDescent="0.25">
      <c r="A132" s="146"/>
      <c r="B132" s="6" t="s">
        <v>23</v>
      </c>
      <c r="C132" s="27">
        <v>1289.5999999999999</v>
      </c>
      <c r="D132" s="28">
        <v>2</v>
      </c>
    </row>
    <row r="133" spans="1:4" s="84" customFormat="1" ht="30" x14ac:dyDescent="0.25">
      <c r="A133" s="147"/>
      <c r="B133" s="6" t="s">
        <v>131</v>
      </c>
      <c r="C133" s="27">
        <v>21.7</v>
      </c>
      <c r="D133" s="28">
        <v>1</v>
      </c>
    </row>
    <row r="134" spans="1:4" s="84" customFormat="1" x14ac:dyDescent="0.25">
      <c r="A134" s="4" t="s">
        <v>5</v>
      </c>
      <c r="B134" s="3"/>
      <c r="C134" s="19">
        <v>3734.18</v>
      </c>
      <c r="D134" s="59">
        <v>80</v>
      </c>
    </row>
    <row r="135" spans="1:4" s="84" customFormat="1" x14ac:dyDescent="0.25">
      <c r="A135" s="4" t="s">
        <v>1</v>
      </c>
      <c r="B135" s="6" t="s">
        <v>24</v>
      </c>
      <c r="C135" s="27">
        <v>2736</v>
      </c>
      <c r="D135" s="28">
        <v>56</v>
      </c>
    </row>
    <row r="136" spans="1:4" s="84" customFormat="1" x14ac:dyDescent="0.25">
      <c r="A136" s="4" t="s">
        <v>5</v>
      </c>
      <c r="B136" s="3"/>
      <c r="C136" s="19">
        <v>2736</v>
      </c>
      <c r="D136" s="59">
        <v>56</v>
      </c>
    </row>
    <row r="137" spans="1:4" s="84" customFormat="1" ht="30" x14ac:dyDescent="0.25">
      <c r="A137" s="97" t="s">
        <v>3</v>
      </c>
      <c r="B137" s="6" t="s">
        <v>25</v>
      </c>
      <c r="C137" s="27">
        <v>20000</v>
      </c>
      <c r="D137" s="28">
        <v>1</v>
      </c>
    </row>
    <row r="138" spans="1:4" s="84" customFormat="1" x14ac:dyDescent="0.25">
      <c r="A138" s="4" t="s">
        <v>5</v>
      </c>
      <c r="B138" s="17"/>
      <c r="C138" s="19">
        <v>20000</v>
      </c>
      <c r="D138" s="59">
        <v>1</v>
      </c>
    </row>
    <row r="139" spans="1:4" s="84" customFormat="1" ht="30.75" thickBot="1" x14ac:dyDescent="0.3">
      <c r="A139" s="42" t="s">
        <v>32</v>
      </c>
      <c r="B139" s="43"/>
      <c r="C139" s="44">
        <f>C126+C134+C136+C138</f>
        <v>56107.74</v>
      </c>
      <c r="D139" s="61">
        <v>210</v>
      </c>
    </row>
    <row r="140" spans="1:4" s="89" customFormat="1" ht="24" customHeight="1" x14ac:dyDescent="0.25">
      <c r="A140" s="118"/>
      <c r="B140" s="137" t="s">
        <v>294</v>
      </c>
      <c r="C140" s="137"/>
      <c r="D140" s="138"/>
    </row>
    <row r="141" spans="1:4" ht="69.75" customHeight="1" x14ac:dyDescent="0.25">
      <c r="A141" s="112" t="s">
        <v>6</v>
      </c>
      <c r="B141" s="2" t="s">
        <v>7</v>
      </c>
      <c r="C141" s="2" t="s">
        <v>4</v>
      </c>
      <c r="D141" s="57" t="s">
        <v>63</v>
      </c>
    </row>
    <row r="142" spans="1:4" s="84" customFormat="1" ht="45" x14ac:dyDescent="0.25">
      <c r="A142" s="139" t="s">
        <v>15</v>
      </c>
      <c r="B142" s="10" t="s">
        <v>132</v>
      </c>
      <c r="C142" s="11">
        <v>3125.72</v>
      </c>
      <c r="D142" s="66"/>
    </row>
    <row r="143" spans="1:4" s="84" customFormat="1" ht="45" x14ac:dyDescent="0.25">
      <c r="A143" s="140"/>
      <c r="B143" s="10" t="s">
        <v>133</v>
      </c>
      <c r="C143" s="11">
        <v>2352.25</v>
      </c>
      <c r="D143" s="66"/>
    </row>
    <row r="144" spans="1:4" s="84" customFormat="1" ht="45" x14ac:dyDescent="0.25">
      <c r="A144" s="140"/>
      <c r="B144" s="12" t="s">
        <v>134</v>
      </c>
      <c r="C144" s="11">
        <v>3341.2</v>
      </c>
      <c r="D144" s="28"/>
    </row>
    <row r="145" spans="1:4" s="84" customFormat="1" ht="45" x14ac:dyDescent="0.25">
      <c r="A145" s="140"/>
      <c r="B145" s="12" t="s">
        <v>135</v>
      </c>
      <c r="C145" s="11">
        <v>4131.2700000000004</v>
      </c>
      <c r="D145" s="28"/>
    </row>
    <row r="146" spans="1:4" s="84" customFormat="1" ht="45" x14ac:dyDescent="0.25">
      <c r="A146" s="140"/>
      <c r="B146" s="12" t="s">
        <v>136</v>
      </c>
      <c r="C146" s="11">
        <v>2086.41</v>
      </c>
      <c r="D146" s="28"/>
    </row>
    <row r="147" spans="1:4" s="84" customFormat="1" ht="45" x14ac:dyDescent="0.25">
      <c r="A147" s="140"/>
      <c r="B147" s="12" t="s">
        <v>137</v>
      </c>
      <c r="C147" s="11">
        <v>1296</v>
      </c>
      <c r="D147" s="28"/>
    </row>
    <row r="148" spans="1:4" s="84" customFormat="1" ht="45" x14ac:dyDescent="0.25">
      <c r="A148" s="140"/>
      <c r="B148" s="12" t="s">
        <v>276</v>
      </c>
      <c r="C148" s="11">
        <v>1383.6</v>
      </c>
      <c r="D148" s="28"/>
    </row>
    <row r="149" spans="1:4" s="84" customFormat="1" ht="45" x14ac:dyDescent="0.25">
      <c r="A149" s="140"/>
      <c r="B149" s="12" t="s">
        <v>138</v>
      </c>
      <c r="C149" s="11">
        <v>697.5</v>
      </c>
      <c r="D149" s="28"/>
    </row>
    <row r="150" spans="1:4" s="84" customFormat="1" ht="45" x14ac:dyDescent="0.25">
      <c r="A150" s="140"/>
      <c r="B150" s="12" t="s">
        <v>277</v>
      </c>
      <c r="C150" s="11">
        <v>3586.36</v>
      </c>
      <c r="D150" s="28"/>
    </row>
    <row r="151" spans="1:4" s="84" customFormat="1" ht="45" x14ac:dyDescent="0.25">
      <c r="A151" s="140"/>
      <c r="B151" s="10" t="s">
        <v>278</v>
      </c>
      <c r="C151" s="11">
        <v>1686</v>
      </c>
      <c r="D151" s="28"/>
    </row>
    <row r="152" spans="1:4" s="84" customFormat="1" ht="45" x14ac:dyDescent="0.25">
      <c r="A152" s="140"/>
      <c r="B152" s="12" t="s">
        <v>139</v>
      </c>
      <c r="C152" s="11">
        <v>978.21</v>
      </c>
      <c r="D152" s="28"/>
    </row>
    <row r="153" spans="1:4" s="84" customFormat="1" ht="45" x14ac:dyDescent="0.25">
      <c r="A153" s="140"/>
      <c r="B153" s="12" t="s">
        <v>140</v>
      </c>
      <c r="C153" s="11">
        <v>686.1</v>
      </c>
      <c r="D153" s="28"/>
    </row>
    <row r="154" spans="1:4" s="84" customFormat="1" ht="45" x14ac:dyDescent="0.25">
      <c r="A154" s="140"/>
      <c r="B154" s="12" t="s">
        <v>141</v>
      </c>
      <c r="C154" s="11">
        <v>1765.58</v>
      </c>
      <c r="D154" s="28"/>
    </row>
    <row r="155" spans="1:4" s="84" customFormat="1" ht="45" x14ac:dyDescent="0.25">
      <c r="A155" s="140"/>
      <c r="B155" s="12" t="s">
        <v>142</v>
      </c>
      <c r="C155" s="11">
        <v>463</v>
      </c>
      <c r="D155" s="28"/>
    </row>
    <row r="156" spans="1:4" s="84" customFormat="1" ht="45" x14ac:dyDescent="0.25">
      <c r="A156" s="140"/>
      <c r="B156" s="10" t="s">
        <v>143</v>
      </c>
      <c r="C156" s="13">
        <v>374</v>
      </c>
      <c r="D156" s="28"/>
    </row>
    <row r="157" spans="1:4" s="84" customFormat="1" ht="45" x14ac:dyDescent="0.25">
      <c r="A157" s="140"/>
      <c r="B157" s="10" t="s">
        <v>144</v>
      </c>
      <c r="C157" s="11">
        <v>150</v>
      </c>
      <c r="D157" s="28"/>
    </row>
    <row r="158" spans="1:4" s="84" customFormat="1" ht="49.5" customHeight="1" x14ac:dyDescent="0.25">
      <c r="A158" s="140"/>
      <c r="B158" s="12" t="s">
        <v>145</v>
      </c>
      <c r="C158" s="11">
        <v>939.27</v>
      </c>
      <c r="D158" s="28"/>
    </row>
    <row r="159" spans="1:4" s="84" customFormat="1" ht="48" customHeight="1" x14ac:dyDescent="0.25">
      <c r="A159" s="140"/>
      <c r="B159" s="12" t="s">
        <v>146</v>
      </c>
      <c r="C159" s="11">
        <v>890.36</v>
      </c>
      <c r="D159" s="28"/>
    </row>
    <row r="160" spans="1:4" s="84" customFormat="1" ht="45" x14ac:dyDescent="0.25">
      <c r="A160" s="140"/>
      <c r="B160" s="10" t="s">
        <v>147</v>
      </c>
      <c r="C160" s="13">
        <v>100</v>
      </c>
      <c r="D160" s="28"/>
    </row>
    <row r="161" spans="1:5" s="84" customFormat="1" ht="51.75" customHeight="1" x14ac:dyDescent="0.25">
      <c r="A161" s="140"/>
      <c r="B161" s="12" t="s">
        <v>148</v>
      </c>
      <c r="C161" s="11">
        <v>549</v>
      </c>
      <c r="D161" s="28"/>
    </row>
    <row r="162" spans="1:5" s="84" customFormat="1" ht="20.25" customHeight="1" x14ac:dyDescent="0.25">
      <c r="A162" s="4" t="s">
        <v>5</v>
      </c>
      <c r="B162" s="3"/>
      <c r="C162" s="19">
        <f>SUM(C142:C161)</f>
        <v>30581.829999999998</v>
      </c>
      <c r="D162" s="67">
        <v>31</v>
      </c>
    </row>
    <row r="163" spans="1:5" s="84" customFormat="1" ht="30" x14ac:dyDescent="0.25">
      <c r="A163" s="139" t="s">
        <v>0</v>
      </c>
      <c r="B163" s="6" t="s">
        <v>149</v>
      </c>
      <c r="C163" s="33">
        <v>257.5</v>
      </c>
      <c r="D163" s="66">
        <v>20</v>
      </c>
    </row>
    <row r="164" spans="1:5" s="84" customFormat="1" ht="30" x14ac:dyDescent="0.25">
      <c r="A164" s="140"/>
      <c r="B164" s="6" t="s">
        <v>150</v>
      </c>
      <c r="C164" s="33">
        <v>196.8</v>
      </c>
      <c r="D164" s="68">
        <v>11</v>
      </c>
    </row>
    <row r="165" spans="1:5" s="84" customFormat="1" ht="30" x14ac:dyDescent="0.25">
      <c r="A165" s="140"/>
      <c r="B165" s="6" t="s">
        <v>151</v>
      </c>
      <c r="C165" s="33">
        <v>222</v>
      </c>
      <c r="D165" s="69">
        <v>9</v>
      </c>
    </row>
    <row r="166" spans="1:5" s="84" customFormat="1" ht="30" x14ac:dyDescent="0.25">
      <c r="A166" s="140"/>
      <c r="B166" s="6" t="s">
        <v>152</v>
      </c>
      <c r="C166" s="33">
        <v>0</v>
      </c>
      <c r="D166" s="66">
        <v>4</v>
      </c>
    </row>
    <row r="167" spans="1:5" s="84" customFormat="1" ht="30" x14ac:dyDescent="0.25">
      <c r="A167" s="140"/>
      <c r="B167" s="14" t="s">
        <v>153</v>
      </c>
      <c r="C167" s="33">
        <v>0</v>
      </c>
      <c r="D167" s="66">
        <v>2</v>
      </c>
    </row>
    <row r="168" spans="1:5" s="84" customFormat="1" ht="21.75" customHeight="1" x14ac:dyDescent="0.25">
      <c r="A168" s="4" t="s">
        <v>5</v>
      </c>
      <c r="B168" s="3"/>
      <c r="C168" s="34">
        <f>SUM(C163:C167)</f>
        <v>676.3</v>
      </c>
      <c r="D168" s="67">
        <v>46</v>
      </c>
    </row>
    <row r="169" spans="1:5" s="84" customFormat="1" ht="30" x14ac:dyDescent="0.25">
      <c r="A169" s="139" t="s">
        <v>1</v>
      </c>
      <c r="B169" s="6" t="s">
        <v>65</v>
      </c>
      <c r="C169" s="27">
        <v>459</v>
      </c>
      <c r="D169" s="70">
        <v>66</v>
      </c>
    </row>
    <row r="170" spans="1:5" s="84" customFormat="1" ht="26.25" customHeight="1" x14ac:dyDescent="0.25">
      <c r="A170" s="140"/>
      <c r="B170" s="6" t="s">
        <v>26</v>
      </c>
      <c r="C170" s="27">
        <v>455</v>
      </c>
      <c r="D170" s="70">
        <v>10</v>
      </c>
    </row>
    <row r="171" spans="1:5" s="84" customFormat="1" ht="21.75" customHeight="1" x14ac:dyDescent="0.25">
      <c r="A171" s="140"/>
      <c r="B171" s="6" t="s">
        <v>27</v>
      </c>
      <c r="C171" s="27">
        <v>1912</v>
      </c>
      <c r="D171" s="70">
        <v>40</v>
      </c>
    </row>
    <row r="172" spans="1:5" s="84" customFormat="1" ht="26.25" customHeight="1" x14ac:dyDescent="0.25">
      <c r="A172" s="140"/>
      <c r="B172" s="6" t="s">
        <v>28</v>
      </c>
      <c r="C172" s="27">
        <v>800</v>
      </c>
      <c r="D172" s="70">
        <v>20</v>
      </c>
    </row>
    <row r="173" spans="1:5" s="84" customFormat="1" x14ac:dyDescent="0.25">
      <c r="A173" s="4" t="s">
        <v>5</v>
      </c>
      <c r="B173" s="3"/>
      <c r="C173" s="19">
        <f>SUM(C169:C172)</f>
        <v>3626</v>
      </c>
      <c r="D173" s="59">
        <f>SUM(D169:D172)</f>
        <v>136</v>
      </c>
    </row>
    <row r="174" spans="1:5" s="84" customFormat="1" ht="30.75" thickBot="1" x14ac:dyDescent="0.3">
      <c r="A174" s="42" t="s">
        <v>32</v>
      </c>
      <c r="B174" s="43"/>
      <c r="C174" s="44">
        <f>SUM(C173,C168,C162)</f>
        <v>34884.129999999997</v>
      </c>
      <c r="D174" s="61">
        <f>SUM(D173+D168+D162)</f>
        <v>213</v>
      </c>
    </row>
    <row r="175" spans="1:5" s="89" customFormat="1" ht="24" customHeight="1" x14ac:dyDescent="0.25">
      <c r="A175" s="118"/>
      <c r="B175" s="137" t="s">
        <v>295</v>
      </c>
      <c r="C175" s="137"/>
      <c r="D175" s="138"/>
      <c r="E175" s="50"/>
    </row>
    <row r="176" spans="1:5" ht="74.25" customHeight="1" x14ac:dyDescent="0.25">
      <c r="A176" s="112" t="s">
        <v>6</v>
      </c>
      <c r="B176" s="2" t="s">
        <v>7</v>
      </c>
      <c r="C176" s="2" t="s">
        <v>4</v>
      </c>
      <c r="D176" s="57" t="s">
        <v>63</v>
      </c>
    </row>
    <row r="177" spans="1:5" s="84" customFormat="1" ht="45" x14ac:dyDescent="0.25">
      <c r="A177" s="152" t="s">
        <v>15</v>
      </c>
      <c r="B177" s="101" t="s">
        <v>68</v>
      </c>
      <c r="C177" s="52">
        <v>587.20000000000005</v>
      </c>
      <c r="D177" s="71">
        <v>3</v>
      </c>
      <c r="E177" s="49"/>
    </row>
    <row r="178" spans="1:5" s="84" customFormat="1" ht="45" x14ac:dyDescent="0.25">
      <c r="A178" s="153"/>
      <c r="B178" s="101" t="s">
        <v>69</v>
      </c>
      <c r="C178" s="52">
        <v>687.2</v>
      </c>
      <c r="D178" s="71">
        <v>2</v>
      </c>
      <c r="E178" s="49"/>
    </row>
    <row r="179" spans="1:5" s="84" customFormat="1" ht="45" x14ac:dyDescent="0.25">
      <c r="A179" s="153"/>
      <c r="B179" s="101" t="s">
        <v>70</v>
      </c>
      <c r="C179" s="52">
        <v>1472.22</v>
      </c>
      <c r="D179" s="71">
        <v>7</v>
      </c>
      <c r="E179" s="49"/>
    </row>
    <row r="180" spans="1:5" s="84" customFormat="1" ht="45" x14ac:dyDescent="0.25">
      <c r="A180" s="153"/>
      <c r="B180" s="101" t="s">
        <v>71</v>
      </c>
      <c r="C180" s="52">
        <v>2052.4</v>
      </c>
      <c r="D180" s="71">
        <v>2</v>
      </c>
      <c r="E180" s="49"/>
    </row>
    <row r="181" spans="1:5" s="84" customFormat="1" ht="45" x14ac:dyDescent="0.25">
      <c r="A181" s="153"/>
      <c r="B181" s="101" t="s">
        <v>72</v>
      </c>
      <c r="C181" s="52">
        <v>687.8</v>
      </c>
      <c r="D181" s="71">
        <v>1</v>
      </c>
      <c r="E181" s="49"/>
    </row>
    <row r="182" spans="1:5" s="84" customFormat="1" ht="45" x14ac:dyDescent="0.25">
      <c r="A182" s="153"/>
      <c r="B182" s="101" t="s">
        <v>73</v>
      </c>
      <c r="C182" s="52">
        <v>4491.8500000000004</v>
      </c>
      <c r="D182" s="71">
        <v>5</v>
      </c>
      <c r="E182" s="49"/>
    </row>
    <row r="183" spans="1:5" s="84" customFormat="1" ht="45" x14ac:dyDescent="0.25">
      <c r="A183" s="153"/>
      <c r="B183" s="101" t="s">
        <v>74</v>
      </c>
      <c r="C183" s="52">
        <v>1314.28</v>
      </c>
      <c r="D183" s="71">
        <v>2</v>
      </c>
      <c r="E183" s="49"/>
    </row>
    <row r="184" spans="1:5" s="84" customFormat="1" ht="45" x14ac:dyDescent="0.25">
      <c r="A184" s="153"/>
      <c r="B184" s="101" t="s">
        <v>75</v>
      </c>
      <c r="C184" s="52">
        <v>445.47</v>
      </c>
      <c r="D184" s="71">
        <v>4</v>
      </c>
      <c r="E184" s="49"/>
    </row>
    <row r="185" spans="1:5" s="84" customFormat="1" ht="45" x14ac:dyDescent="0.25">
      <c r="A185" s="153"/>
      <c r="B185" s="101" t="s">
        <v>76</v>
      </c>
      <c r="C185" s="52">
        <v>1300</v>
      </c>
      <c r="D185" s="71">
        <v>2</v>
      </c>
      <c r="E185" s="49"/>
    </row>
    <row r="186" spans="1:5" s="84" customFormat="1" ht="45" x14ac:dyDescent="0.25">
      <c r="A186" s="153"/>
      <c r="B186" s="101" t="s">
        <v>77</v>
      </c>
      <c r="C186" s="52">
        <v>42.73</v>
      </c>
      <c r="D186" s="71">
        <v>1</v>
      </c>
      <c r="E186" s="49"/>
    </row>
    <row r="187" spans="1:5" s="84" customFormat="1" ht="45" x14ac:dyDescent="0.25">
      <c r="A187" s="153"/>
      <c r="B187" s="101" t="s">
        <v>78</v>
      </c>
      <c r="C187" s="52">
        <v>286.8</v>
      </c>
      <c r="D187" s="71">
        <v>3</v>
      </c>
      <c r="E187" s="49"/>
    </row>
    <row r="188" spans="1:5" s="84" customFormat="1" ht="45" x14ac:dyDescent="0.25">
      <c r="A188" s="153"/>
      <c r="B188" s="101" t="s">
        <v>79</v>
      </c>
      <c r="C188" s="52">
        <v>4351.3999999999996</v>
      </c>
      <c r="D188" s="71">
        <v>3</v>
      </c>
      <c r="E188" s="49"/>
    </row>
    <row r="189" spans="1:5" s="84" customFormat="1" ht="60" x14ac:dyDescent="0.25">
      <c r="A189" s="153"/>
      <c r="B189" s="101" t="s">
        <v>82</v>
      </c>
      <c r="C189" s="52">
        <v>530.5</v>
      </c>
      <c r="D189" s="71">
        <v>2</v>
      </c>
      <c r="E189" s="49"/>
    </row>
    <row r="190" spans="1:5" s="84" customFormat="1" ht="45" x14ac:dyDescent="0.25">
      <c r="A190" s="153"/>
      <c r="B190" s="101" t="s">
        <v>80</v>
      </c>
      <c r="C190" s="52">
        <v>626.4</v>
      </c>
      <c r="D190" s="71">
        <v>6</v>
      </c>
      <c r="E190" s="49"/>
    </row>
    <row r="191" spans="1:5" s="84" customFormat="1" ht="45" x14ac:dyDescent="0.25">
      <c r="A191" s="153"/>
      <c r="B191" s="101" t="s">
        <v>81</v>
      </c>
      <c r="C191" s="52">
        <v>1691.6</v>
      </c>
      <c r="D191" s="71">
        <v>4</v>
      </c>
      <c r="E191" s="49"/>
    </row>
    <row r="192" spans="1:5" s="84" customFormat="1" ht="45" x14ac:dyDescent="0.25">
      <c r="A192" s="153"/>
      <c r="B192" s="101" t="s">
        <v>83</v>
      </c>
      <c r="C192" s="52">
        <v>1414.4</v>
      </c>
      <c r="D192" s="71">
        <v>6</v>
      </c>
      <c r="E192" s="49"/>
    </row>
    <row r="193" spans="1:5" s="84" customFormat="1" ht="45" x14ac:dyDescent="0.25">
      <c r="A193" s="153"/>
      <c r="B193" s="101" t="s">
        <v>84</v>
      </c>
      <c r="C193" s="52">
        <v>4213.8999999999996</v>
      </c>
      <c r="D193" s="71">
        <v>9</v>
      </c>
      <c r="E193" s="49"/>
    </row>
    <row r="194" spans="1:5" s="84" customFormat="1" ht="45" x14ac:dyDescent="0.25">
      <c r="A194" s="153"/>
      <c r="B194" s="101" t="s">
        <v>85</v>
      </c>
      <c r="C194" s="52">
        <v>527.79999999999995</v>
      </c>
      <c r="D194" s="71">
        <v>3</v>
      </c>
      <c r="E194" s="49"/>
    </row>
    <row r="195" spans="1:5" s="84" customFormat="1" ht="45" x14ac:dyDescent="0.25">
      <c r="A195" s="154"/>
      <c r="B195" s="102" t="s">
        <v>86</v>
      </c>
      <c r="C195" s="52">
        <v>431.6</v>
      </c>
      <c r="D195" s="71">
        <v>1</v>
      </c>
      <c r="E195" s="49"/>
    </row>
    <row r="196" spans="1:5" s="84" customFormat="1" ht="22.5" customHeight="1" x14ac:dyDescent="0.25">
      <c r="A196" s="53" t="s">
        <v>5</v>
      </c>
      <c r="B196" s="10"/>
      <c r="C196" s="54">
        <f>SUM(C177:C195)</f>
        <v>27155.55</v>
      </c>
      <c r="D196" s="67">
        <f>SUM(D177:D195)</f>
        <v>66</v>
      </c>
      <c r="E196" s="91"/>
    </row>
    <row r="197" spans="1:5" s="84" customFormat="1" ht="45" x14ac:dyDescent="0.25">
      <c r="A197" s="141" t="s">
        <v>0</v>
      </c>
      <c r="B197" s="12" t="s">
        <v>279</v>
      </c>
      <c r="C197" s="27">
        <v>1003.98</v>
      </c>
      <c r="D197" s="28">
        <v>7</v>
      </c>
      <c r="E197" s="92"/>
    </row>
    <row r="198" spans="1:5" s="84" customFormat="1" ht="30" x14ac:dyDescent="0.25">
      <c r="A198" s="146"/>
      <c r="B198" s="12" t="s">
        <v>154</v>
      </c>
      <c r="C198" s="27">
        <v>323.52999999999997</v>
      </c>
      <c r="D198" s="28">
        <v>11</v>
      </c>
      <c r="E198" s="92"/>
    </row>
    <row r="199" spans="1:5" s="84" customFormat="1" ht="30" x14ac:dyDescent="0.25">
      <c r="A199" s="146"/>
      <c r="B199" s="12" t="s">
        <v>255</v>
      </c>
      <c r="C199" s="27">
        <v>37.18</v>
      </c>
      <c r="D199" s="28">
        <v>1</v>
      </c>
      <c r="E199" s="92"/>
    </row>
    <row r="200" spans="1:5" s="84" customFormat="1" ht="30" x14ac:dyDescent="0.25">
      <c r="A200" s="146"/>
      <c r="B200" s="12" t="s">
        <v>280</v>
      </c>
      <c r="C200" s="27">
        <v>49.58</v>
      </c>
      <c r="D200" s="28">
        <v>2</v>
      </c>
      <c r="E200" s="92"/>
    </row>
    <row r="201" spans="1:5" s="84" customFormat="1" ht="30" x14ac:dyDescent="0.25">
      <c r="A201" s="146"/>
      <c r="B201" s="12" t="s">
        <v>256</v>
      </c>
      <c r="C201" s="27">
        <v>37.18</v>
      </c>
      <c r="D201" s="28">
        <v>1</v>
      </c>
      <c r="E201" s="92"/>
    </row>
    <row r="202" spans="1:5" s="84" customFormat="1" ht="30" x14ac:dyDescent="0.25">
      <c r="A202" s="147"/>
      <c r="B202" s="12" t="s">
        <v>281</v>
      </c>
      <c r="C202" s="27">
        <v>37.18</v>
      </c>
      <c r="D202" s="28">
        <v>1</v>
      </c>
      <c r="E202" s="92"/>
    </row>
    <row r="203" spans="1:5" s="84" customFormat="1" x14ac:dyDescent="0.25">
      <c r="A203" s="53" t="s">
        <v>5</v>
      </c>
      <c r="B203" s="103"/>
      <c r="C203" s="54">
        <f>SUM(C197:C202)</f>
        <v>1488.63</v>
      </c>
      <c r="D203" s="67">
        <f>SUM(D197:D202)</f>
        <v>23</v>
      </c>
      <c r="E203" s="91"/>
    </row>
    <row r="204" spans="1:5" s="84" customFormat="1" ht="33.75" customHeight="1" x14ac:dyDescent="0.25">
      <c r="A204" s="141" t="s">
        <v>1</v>
      </c>
      <c r="B204" s="12" t="s">
        <v>282</v>
      </c>
      <c r="C204" s="27">
        <v>5526.85</v>
      </c>
      <c r="D204" s="28">
        <v>102</v>
      </c>
      <c r="E204" s="93"/>
    </row>
    <row r="205" spans="1:5" s="84" customFormat="1" ht="33.75" customHeight="1" x14ac:dyDescent="0.25">
      <c r="A205" s="147"/>
      <c r="B205" s="12" t="s">
        <v>283</v>
      </c>
      <c r="C205" s="27">
        <v>3600</v>
      </c>
      <c r="D205" s="28">
        <v>60</v>
      </c>
      <c r="E205" s="91"/>
    </row>
    <row r="206" spans="1:5" s="84" customFormat="1" x14ac:dyDescent="0.25">
      <c r="A206" s="53" t="s">
        <v>5</v>
      </c>
      <c r="B206" s="103"/>
      <c r="C206" s="34">
        <f>SUM(C204:C205)</f>
        <v>9126.85</v>
      </c>
      <c r="D206" s="67">
        <f>SUM(D204:D205)</f>
        <v>162</v>
      </c>
      <c r="E206" s="91"/>
    </row>
    <row r="207" spans="1:5" s="84" customFormat="1" ht="49.5" customHeight="1" x14ac:dyDescent="0.25">
      <c r="A207" s="141" t="s">
        <v>94</v>
      </c>
      <c r="B207" s="12" t="s">
        <v>156</v>
      </c>
      <c r="C207" s="11">
        <v>0</v>
      </c>
      <c r="D207" s="64">
        <v>1</v>
      </c>
      <c r="E207" s="94"/>
    </row>
    <row r="208" spans="1:5" s="84" customFormat="1" ht="45" customHeight="1" x14ac:dyDescent="0.25">
      <c r="A208" s="150"/>
      <c r="B208" s="12" t="s">
        <v>155</v>
      </c>
      <c r="C208" s="11">
        <v>0</v>
      </c>
      <c r="D208" s="64">
        <v>1</v>
      </c>
      <c r="E208" s="94"/>
    </row>
    <row r="209" spans="1:5" s="84" customFormat="1" ht="73.5" customHeight="1" x14ac:dyDescent="0.25">
      <c r="A209" s="150"/>
      <c r="B209" s="12" t="s">
        <v>29</v>
      </c>
      <c r="C209" s="11">
        <v>0</v>
      </c>
      <c r="D209" s="72">
        <v>1</v>
      </c>
      <c r="E209" s="94"/>
    </row>
    <row r="210" spans="1:5" s="84" customFormat="1" ht="28.5" customHeight="1" x14ac:dyDescent="0.25">
      <c r="A210" s="150"/>
      <c r="B210" s="10" t="s">
        <v>87</v>
      </c>
      <c r="C210" s="11">
        <v>0</v>
      </c>
      <c r="D210" s="72">
        <v>1</v>
      </c>
      <c r="E210" s="94"/>
    </row>
    <row r="211" spans="1:5" s="84" customFormat="1" ht="58.5" customHeight="1" x14ac:dyDescent="0.25">
      <c r="A211" s="150"/>
      <c r="B211" s="12" t="s">
        <v>157</v>
      </c>
      <c r="C211" s="11">
        <v>0</v>
      </c>
      <c r="D211" s="64">
        <v>1</v>
      </c>
      <c r="E211" s="95"/>
    </row>
    <row r="212" spans="1:5" s="84" customFormat="1" ht="30" customHeight="1" x14ac:dyDescent="0.25">
      <c r="A212" s="150"/>
      <c r="B212" s="12" t="s">
        <v>284</v>
      </c>
      <c r="C212" s="11">
        <v>0</v>
      </c>
      <c r="D212" s="64">
        <v>1</v>
      </c>
      <c r="E212" s="94"/>
    </row>
    <row r="213" spans="1:5" s="84" customFormat="1" ht="21" customHeight="1" x14ac:dyDescent="0.25">
      <c r="A213" s="150"/>
      <c r="B213" s="12" t="s">
        <v>67</v>
      </c>
      <c r="C213" s="11">
        <v>0</v>
      </c>
      <c r="D213" s="64">
        <v>1</v>
      </c>
      <c r="E213" s="94"/>
    </row>
    <row r="214" spans="1:5" s="84" customFormat="1" ht="45" x14ac:dyDescent="0.25">
      <c r="A214" s="150"/>
      <c r="B214" s="12" t="s">
        <v>66</v>
      </c>
      <c r="C214" s="11">
        <v>0</v>
      </c>
      <c r="D214" s="64">
        <v>1</v>
      </c>
      <c r="E214" s="94"/>
    </row>
    <row r="215" spans="1:5" s="84" customFormat="1" ht="30" x14ac:dyDescent="0.25">
      <c r="A215" s="151"/>
      <c r="B215" s="10" t="s">
        <v>285</v>
      </c>
      <c r="C215" s="11">
        <v>0</v>
      </c>
      <c r="D215" s="72">
        <v>1</v>
      </c>
      <c r="E215" s="94"/>
    </row>
    <row r="216" spans="1:5" s="84" customFormat="1" x14ac:dyDescent="0.25">
      <c r="A216" s="53" t="s">
        <v>5</v>
      </c>
      <c r="B216" s="10"/>
      <c r="C216" s="13">
        <f>SUM(C207:C215)</f>
        <v>0</v>
      </c>
      <c r="D216" s="73">
        <f>SUM(D207:D215)</f>
        <v>9</v>
      </c>
      <c r="E216" s="85"/>
    </row>
    <row r="217" spans="1:5" s="84" customFormat="1" x14ac:dyDescent="0.25">
      <c r="A217" s="148" t="s">
        <v>12</v>
      </c>
      <c r="B217" s="104" t="s">
        <v>30</v>
      </c>
      <c r="C217" s="27">
        <v>302.38</v>
      </c>
      <c r="D217" s="28">
        <v>1</v>
      </c>
      <c r="E217" s="94"/>
    </row>
    <row r="218" spans="1:5" s="84" customFormat="1" x14ac:dyDescent="0.25">
      <c r="A218" s="149"/>
      <c r="B218" s="80" t="s">
        <v>31</v>
      </c>
      <c r="C218" s="27">
        <v>3202.39</v>
      </c>
      <c r="D218" s="28">
        <v>1</v>
      </c>
      <c r="E218" s="91"/>
    </row>
    <row r="219" spans="1:5" s="84" customFormat="1" x14ac:dyDescent="0.25">
      <c r="A219" s="53" t="s">
        <v>5</v>
      </c>
      <c r="B219" s="103"/>
      <c r="C219" s="34">
        <f>SUM(C217:C218)</f>
        <v>3504.77</v>
      </c>
      <c r="D219" s="67">
        <v>2</v>
      </c>
      <c r="E219" s="91"/>
    </row>
    <row r="220" spans="1:5" s="84" customFormat="1" ht="30.75" thickBot="1" x14ac:dyDescent="0.3">
      <c r="A220" s="74" t="s">
        <v>42</v>
      </c>
      <c r="B220" s="105"/>
      <c r="C220" s="75">
        <f>C219+C216+C206+C203+C196</f>
        <v>41275.800000000003</v>
      </c>
      <c r="D220" s="76">
        <f>D219+D216+D206+D203+D196</f>
        <v>262</v>
      </c>
      <c r="E220" s="93"/>
    </row>
    <row r="221" spans="1:5" s="170" customFormat="1" ht="24" customHeight="1" x14ac:dyDescent="0.3">
      <c r="A221" s="169"/>
      <c r="B221" s="171" t="s">
        <v>296</v>
      </c>
      <c r="C221" s="172"/>
      <c r="D221" s="173"/>
    </row>
    <row r="222" spans="1:5" ht="72.75" customHeight="1" x14ac:dyDescent="0.25">
      <c r="A222" s="112" t="s">
        <v>6</v>
      </c>
      <c r="B222" s="113"/>
      <c r="C222" s="2" t="s">
        <v>4</v>
      </c>
      <c r="D222" s="57" t="s">
        <v>63</v>
      </c>
    </row>
    <row r="223" spans="1:5" s="84" customFormat="1" ht="45" x14ac:dyDescent="0.25">
      <c r="A223" s="141" t="s">
        <v>9</v>
      </c>
      <c r="B223" s="98" t="s">
        <v>158</v>
      </c>
      <c r="C223" s="35">
        <v>132.80000000000001</v>
      </c>
      <c r="D223" s="58">
        <v>1</v>
      </c>
    </row>
    <row r="224" spans="1:5" s="84" customFormat="1" ht="45" x14ac:dyDescent="0.25">
      <c r="A224" s="146"/>
      <c r="B224" s="98" t="s">
        <v>88</v>
      </c>
      <c r="C224" s="35">
        <v>4502.3</v>
      </c>
      <c r="D224" s="58">
        <v>7</v>
      </c>
    </row>
    <row r="225" spans="1:4" s="84" customFormat="1" ht="30" x14ac:dyDescent="0.25">
      <c r="A225" s="146"/>
      <c r="B225" s="98" t="s">
        <v>89</v>
      </c>
      <c r="C225" s="35">
        <v>2283.8200000000002</v>
      </c>
      <c r="D225" s="58">
        <v>18</v>
      </c>
    </row>
    <row r="226" spans="1:4" s="84" customFormat="1" ht="30" x14ac:dyDescent="0.25">
      <c r="A226" s="146"/>
      <c r="B226" s="98" t="s">
        <v>43</v>
      </c>
      <c r="C226" s="35">
        <v>390</v>
      </c>
      <c r="D226" s="58">
        <v>7</v>
      </c>
    </row>
    <row r="227" spans="1:4" s="84" customFormat="1" ht="45" x14ac:dyDescent="0.25">
      <c r="A227" s="146"/>
      <c r="B227" s="98" t="s">
        <v>159</v>
      </c>
      <c r="C227" s="35">
        <v>360.82</v>
      </c>
      <c r="D227" s="58">
        <v>6</v>
      </c>
    </row>
    <row r="228" spans="1:4" s="84" customFormat="1" ht="45" x14ac:dyDescent="0.25">
      <c r="A228" s="146"/>
      <c r="B228" s="98" t="s">
        <v>160</v>
      </c>
      <c r="C228" s="35">
        <v>832.8</v>
      </c>
      <c r="D228" s="70">
        <v>4</v>
      </c>
    </row>
    <row r="229" spans="1:4" s="84" customFormat="1" ht="45" x14ac:dyDescent="0.25">
      <c r="A229" s="146"/>
      <c r="B229" s="98" t="s">
        <v>161</v>
      </c>
      <c r="C229" s="35">
        <v>4043.67</v>
      </c>
      <c r="D229" s="58">
        <v>10</v>
      </c>
    </row>
    <row r="230" spans="1:4" s="84" customFormat="1" ht="45" x14ac:dyDescent="0.25">
      <c r="A230" s="146"/>
      <c r="B230" s="98" t="s">
        <v>167</v>
      </c>
      <c r="C230" s="35">
        <v>1683.8</v>
      </c>
      <c r="D230" s="58">
        <v>7</v>
      </c>
    </row>
    <row r="231" spans="1:4" s="84" customFormat="1" ht="45" x14ac:dyDescent="0.25">
      <c r="A231" s="146"/>
      <c r="B231" s="98" t="s">
        <v>162</v>
      </c>
      <c r="C231" s="35">
        <v>1923.78</v>
      </c>
      <c r="D231" s="58">
        <v>3</v>
      </c>
    </row>
    <row r="232" spans="1:4" s="84" customFormat="1" ht="45" x14ac:dyDescent="0.25">
      <c r="A232" s="146"/>
      <c r="B232" s="98" t="s">
        <v>163</v>
      </c>
      <c r="C232" s="35">
        <v>340</v>
      </c>
      <c r="D232" s="58">
        <v>2</v>
      </c>
    </row>
    <row r="233" spans="1:4" s="84" customFormat="1" ht="45" x14ac:dyDescent="0.25">
      <c r="A233" s="146"/>
      <c r="B233" s="98" t="s">
        <v>164</v>
      </c>
      <c r="C233" s="35">
        <v>1121.56</v>
      </c>
      <c r="D233" s="58">
        <v>9</v>
      </c>
    </row>
    <row r="234" spans="1:4" s="84" customFormat="1" ht="45" x14ac:dyDescent="0.25">
      <c r="A234" s="146"/>
      <c r="B234" s="98" t="s">
        <v>165</v>
      </c>
      <c r="C234" s="35">
        <v>1289.8399999999999</v>
      </c>
      <c r="D234" s="58">
        <v>4</v>
      </c>
    </row>
    <row r="235" spans="1:4" s="84" customFormat="1" ht="45" x14ac:dyDescent="0.25">
      <c r="A235" s="146"/>
      <c r="B235" s="98" t="s">
        <v>166</v>
      </c>
      <c r="C235" s="35">
        <v>1445.23</v>
      </c>
      <c r="D235" s="58">
        <v>13</v>
      </c>
    </row>
    <row r="236" spans="1:4" s="84" customFormat="1" ht="45" x14ac:dyDescent="0.25">
      <c r="A236" s="146"/>
      <c r="B236" s="98" t="s">
        <v>168</v>
      </c>
      <c r="C236" s="35">
        <v>6439.85</v>
      </c>
      <c r="D236" s="58">
        <v>9</v>
      </c>
    </row>
    <row r="237" spans="1:4" s="84" customFormat="1" ht="45" x14ac:dyDescent="0.25">
      <c r="A237" s="146"/>
      <c r="B237" s="98" t="s">
        <v>169</v>
      </c>
      <c r="C237" s="35">
        <v>8456.18</v>
      </c>
      <c r="D237" s="58">
        <v>10</v>
      </c>
    </row>
    <row r="238" spans="1:4" s="84" customFormat="1" ht="45" x14ac:dyDescent="0.25">
      <c r="A238" s="146"/>
      <c r="B238" s="98" t="s">
        <v>170</v>
      </c>
      <c r="C238" s="35">
        <v>2977.85</v>
      </c>
      <c r="D238" s="58">
        <v>24</v>
      </c>
    </row>
    <row r="239" spans="1:4" s="84" customFormat="1" ht="45" x14ac:dyDescent="0.25">
      <c r="A239" s="146"/>
      <c r="B239" s="98" t="s">
        <v>171</v>
      </c>
      <c r="C239" s="35">
        <v>780.42</v>
      </c>
      <c r="D239" s="58">
        <v>9</v>
      </c>
    </row>
    <row r="240" spans="1:4" s="84" customFormat="1" ht="45" x14ac:dyDescent="0.25">
      <c r="A240" s="146"/>
      <c r="B240" s="98" t="s">
        <v>172</v>
      </c>
      <c r="C240" s="35">
        <v>2578</v>
      </c>
      <c r="D240" s="58">
        <v>8</v>
      </c>
    </row>
    <row r="241" spans="1:4" s="84" customFormat="1" ht="45" x14ac:dyDescent="0.25">
      <c r="A241" s="146"/>
      <c r="B241" s="98" t="s">
        <v>173</v>
      </c>
      <c r="C241" s="35">
        <v>965.61</v>
      </c>
      <c r="D241" s="58">
        <v>13</v>
      </c>
    </row>
    <row r="242" spans="1:4" s="84" customFormat="1" ht="45" x14ac:dyDescent="0.25">
      <c r="A242" s="146"/>
      <c r="B242" s="98" t="s">
        <v>174</v>
      </c>
      <c r="C242" s="35">
        <v>503.58</v>
      </c>
      <c r="D242" s="58">
        <v>8</v>
      </c>
    </row>
    <row r="243" spans="1:4" s="84" customFormat="1" ht="45" x14ac:dyDescent="0.25">
      <c r="A243" s="146"/>
      <c r="B243" s="98" t="s">
        <v>175</v>
      </c>
      <c r="C243" s="35">
        <v>116.8</v>
      </c>
      <c r="D243" s="58">
        <v>2</v>
      </c>
    </row>
    <row r="244" spans="1:4" s="84" customFormat="1" ht="45" x14ac:dyDescent="0.25">
      <c r="A244" s="146"/>
      <c r="B244" s="98" t="s">
        <v>176</v>
      </c>
      <c r="C244" s="35">
        <v>1176.48</v>
      </c>
      <c r="D244" s="58">
        <v>5</v>
      </c>
    </row>
    <row r="245" spans="1:4" s="84" customFormat="1" ht="45" x14ac:dyDescent="0.25">
      <c r="A245" s="146"/>
      <c r="B245" s="98" t="s">
        <v>177</v>
      </c>
      <c r="C245" s="35">
        <v>860.45</v>
      </c>
      <c r="D245" s="58">
        <v>18</v>
      </c>
    </row>
    <row r="246" spans="1:4" s="84" customFormat="1" ht="45" x14ac:dyDescent="0.25">
      <c r="A246" s="146"/>
      <c r="B246" s="98" t="s">
        <v>178</v>
      </c>
      <c r="C246" s="35">
        <v>804.46</v>
      </c>
      <c r="D246" s="58">
        <v>4</v>
      </c>
    </row>
    <row r="247" spans="1:4" s="84" customFormat="1" ht="37.5" customHeight="1" x14ac:dyDescent="0.25">
      <c r="A247" s="146"/>
      <c r="B247" s="98" t="s">
        <v>179</v>
      </c>
      <c r="C247" s="35">
        <v>1188.43</v>
      </c>
      <c r="D247" s="58">
        <v>15</v>
      </c>
    </row>
    <row r="248" spans="1:4" s="84" customFormat="1" ht="44.25" customHeight="1" x14ac:dyDescent="0.25">
      <c r="A248" s="146"/>
      <c r="B248" s="98" t="s">
        <v>180</v>
      </c>
      <c r="C248" s="35">
        <v>2518.63</v>
      </c>
      <c r="D248" s="58">
        <v>8</v>
      </c>
    </row>
    <row r="249" spans="1:4" s="84" customFormat="1" ht="45" x14ac:dyDescent="0.25">
      <c r="A249" s="146"/>
      <c r="B249" s="98" t="s">
        <v>181</v>
      </c>
      <c r="C249" s="35">
        <v>228.19</v>
      </c>
      <c r="D249" s="58">
        <v>6</v>
      </c>
    </row>
    <row r="250" spans="1:4" s="84" customFormat="1" ht="45" x14ac:dyDescent="0.25">
      <c r="A250" s="147"/>
      <c r="B250" s="98" t="s">
        <v>182</v>
      </c>
      <c r="C250" s="35">
        <v>1530.45</v>
      </c>
      <c r="D250" s="58">
        <v>15</v>
      </c>
    </row>
    <row r="251" spans="1:4" s="84" customFormat="1" x14ac:dyDescent="0.25">
      <c r="A251" s="24" t="s">
        <v>5</v>
      </c>
      <c r="B251" s="98"/>
      <c r="C251" s="18">
        <f>SUM(C223:C250)</f>
        <v>51475.8</v>
      </c>
      <c r="D251" s="59">
        <f>SUM(D223:D250)</f>
        <v>245</v>
      </c>
    </row>
    <row r="252" spans="1:4" s="84" customFormat="1" ht="30" x14ac:dyDescent="0.25">
      <c r="A252" s="4" t="s">
        <v>0</v>
      </c>
      <c r="B252" s="98" t="s">
        <v>257</v>
      </c>
      <c r="C252" s="35">
        <v>1570</v>
      </c>
      <c r="D252" s="77">
        <v>6</v>
      </c>
    </row>
    <row r="253" spans="1:4" s="84" customFormat="1" x14ac:dyDescent="0.25">
      <c r="A253" s="4" t="s">
        <v>5</v>
      </c>
      <c r="B253" s="79"/>
      <c r="C253" s="18">
        <v>1570</v>
      </c>
      <c r="D253" s="59">
        <v>6</v>
      </c>
    </row>
    <row r="254" spans="1:4" s="84" customFormat="1" ht="30" x14ac:dyDescent="0.25">
      <c r="A254" s="139" t="s">
        <v>1</v>
      </c>
      <c r="B254" s="98" t="s">
        <v>44</v>
      </c>
      <c r="C254" s="35">
        <v>2587.5</v>
      </c>
      <c r="D254" s="77">
        <v>47</v>
      </c>
    </row>
    <row r="255" spans="1:4" s="84" customFormat="1" ht="30" x14ac:dyDescent="0.25">
      <c r="A255" s="140"/>
      <c r="B255" s="98" t="s">
        <v>45</v>
      </c>
      <c r="C255" s="35">
        <v>3249.55</v>
      </c>
      <c r="D255" s="77">
        <v>40</v>
      </c>
    </row>
    <row r="256" spans="1:4" s="84" customFormat="1" ht="30" x14ac:dyDescent="0.25">
      <c r="A256" s="140"/>
      <c r="B256" s="98" t="s">
        <v>46</v>
      </c>
      <c r="C256" s="35">
        <v>1001.95</v>
      </c>
      <c r="D256" s="77">
        <v>9</v>
      </c>
    </row>
    <row r="257" spans="1:8" s="84" customFormat="1" ht="30" x14ac:dyDescent="0.25">
      <c r="A257" s="140"/>
      <c r="B257" s="98" t="s">
        <v>47</v>
      </c>
      <c r="C257" s="35">
        <v>3803.65</v>
      </c>
      <c r="D257" s="77">
        <v>35</v>
      </c>
    </row>
    <row r="258" spans="1:8" s="84" customFormat="1" ht="30" x14ac:dyDescent="0.25">
      <c r="A258" s="140"/>
      <c r="B258" s="98" t="s">
        <v>48</v>
      </c>
      <c r="C258" s="35">
        <v>1041.0999999999999</v>
      </c>
      <c r="D258" s="77">
        <v>5</v>
      </c>
    </row>
    <row r="259" spans="1:8" s="84" customFormat="1" ht="30" x14ac:dyDescent="0.25">
      <c r="A259" s="140"/>
      <c r="B259" s="98" t="s">
        <v>49</v>
      </c>
      <c r="C259" s="35">
        <v>2578.67</v>
      </c>
      <c r="D259" s="77">
        <v>23</v>
      </c>
    </row>
    <row r="260" spans="1:8" s="84" customFormat="1" x14ac:dyDescent="0.25">
      <c r="A260" s="140"/>
      <c r="B260" s="98" t="s">
        <v>50</v>
      </c>
      <c r="C260" s="35">
        <v>944</v>
      </c>
      <c r="D260" s="77">
        <v>25</v>
      </c>
    </row>
    <row r="261" spans="1:8" s="84" customFormat="1" x14ac:dyDescent="0.25">
      <c r="A261" s="140"/>
      <c r="B261" s="98" t="s">
        <v>51</v>
      </c>
      <c r="C261" s="35">
        <v>948</v>
      </c>
      <c r="D261" s="77">
        <v>64</v>
      </c>
    </row>
    <row r="262" spans="1:8" s="84" customFormat="1" x14ac:dyDescent="0.25">
      <c r="A262" s="140"/>
      <c r="B262" s="98" t="s">
        <v>52</v>
      </c>
      <c r="C262" s="35">
        <v>1971</v>
      </c>
      <c r="D262" s="77">
        <v>52</v>
      </c>
    </row>
    <row r="263" spans="1:8" s="84" customFormat="1" x14ac:dyDescent="0.25">
      <c r="A263" s="140"/>
      <c r="B263" s="98" t="s">
        <v>53</v>
      </c>
      <c r="C263" s="35">
        <v>175</v>
      </c>
      <c r="D263" s="77">
        <v>7</v>
      </c>
    </row>
    <row r="264" spans="1:8" s="84" customFormat="1" x14ac:dyDescent="0.25">
      <c r="A264" s="4" t="s">
        <v>5</v>
      </c>
      <c r="B264" s="79"/>
      <c r="C264" s="19">
        <v>18300.419999999998</v>
      </c>
      <c r="D264" s="59">
        <f>SUM(D254:D263)</f>
        <v>307</v>
      </c>
    </row>
    <row r="265" spans="1:8" s="84" customFormat="1" ht="21" customHeight="1" x14ac:dyDescent="0.25">
      <c r="A265" s="167" t="s">
        <v>12</v>
      </c>
      <c r="B265" s="99" t="s">
        <v>90</v>
      </c>
      <c r="C265" s="35">
        <v>1774.87</v>
      </c>
      <c r="D265" s="77">
        <v>1</v>
      </c>
    </row>
    <row r="266" spans="1:8" s="84" customFormat="1" ht="21" customHeight="1" x14ac:dyDescent="0.25">
      <c r="A266" s="168"/>
      <c r="B266" s="99" t="s">
        <v>91</v>
      </c>
      <c r="C266" s="35">
        <v>1620.48</v>
      </c>
      <c r="D266" s="77">
        <v>1</v>
      </c>
    </row>
    <row r="267" spans="1:8" s="84" customFormat="1" ht="21" customHeight="1" x14ac:dyDescent="0.25">
      <c r="A267" s="4" t="s">
        <v>5</v>
      </c>
      <c r="B267" s="79"/>
      <c r="C267" s="19">
        <v>3395.35</v>
      </c>
      <c r="D267" s="59">
        <v>2</v>
      </c>
    </row>
    <row r="268" spans="1:8" s="84" customFormat="1" ht="30.75" thickBot="1" x14ac:dyDescent="0.3">
      <c r="A268" s="42" t="s">
        <v>32</v>
      </c>
      <c r="B268" s="81"/>
      <c r="C268" s="44">
        <f>SUM(C251+C253+C264+C267)</f>
        <v>74741.570000000007</v>
      </c>
      <c r="D268" s="78">
        <f>SUM(D251+D253+D264+D267)</f>
        <v>560</v>
      </c>
    </row>
    <row r="269" spans="1:8" s="89" customFormat="1" ht="21" customHeight="1" x14ac:dyDescent="0.25">
      <c r="A269" s="62"/>
      <c r="B269" s="137" t="s">
        <v>297</v>
      </c>
      <c r="C269" s="137"/>
      <c r="D269" s="138"/>
      <c r="H269" s="119"/>
    </row>
    <row r="270" spans="1:8" ht="61.5" customHeight="1" x14ac:dyDescent="0.25">
      <c r="A270" s="112" t="s">
        <v>6</v>
      </c>
      <c r="B270" s="1" t="s">
        <v>7</v>
      </c>
      <c r="C270" s="2" t="s">
        <v>4</v>
      </c>
      <c r="D270" s="57" t="s">
        <v>63</v>
      </c>
      <c r="H270" s="120"/>
    </row>
    <row r="271" spans="1:8" s="84" customFormat="1" ht="45" x14ac:dyDescent="0.25">
      <c r="A271" s="144" t="s">
        <v>9</v>
      </c>
      <c r="B271" s="6" t="s">
        <v>187</v>
      </c>
      <c r="C271" s="15">
        <v>474.75</v>
      </c>
      <c r="D271" s="28">
        <v>1</v>
      </c>
      <c r="H271" s="85"/>
    </row>
    <row r="272" spans="1:8" s="84" customFormat="1" ht="51" customHeight="1" x14ac:dyDescent="0.25">
      <c r="A272" s="145"/>
      <c r="B272" s="6" t="s">
        <v>188</v>
      </c>
      <c r="C272" s="15">
        <v>509.49</v>
      </c>
      <c r="D272" s="28">
        <v>2</v>
      </c>
      <c r="H272" s="85"/>
    </row>
    <row r="273" spans="1:4" s="84" customFormat="1" ht="60" x14ac:dyDescent="0.25">
      <c r="A273" s="145"/>
      <c r="B273" s="6" t="s">
        <v>183</v>
      </c>
      <c r="C273" s="15">
        <v>775.89</v>
      </c>
      <c r="D273" s="28">
        <v>6</v>
      </c>
    </row>
    <row r="274" spans="1:4" s="84" customFormat="1" ht="45" x14ac:dyDescent="0.25">
      <c r="A274" s="145"/>
      <c r="B274" s="6" t="s">
        <v>184</v>
      </c>
      <c r="C274" s="15">
        <v>226.44</v>
      </c>
      <c r="D274" s="28">
        <v>1</v>
      </c>
    </row>
    <row r="275" spans="1:4" s="84" customFormat="1" ht="58.5" customHeight="1" x14ac:dyDescent="0.25">
      <c r="A275" s="145"/>
      <c r="B275" s="6" t="s">
        <v>185</v>
      </c>
      <c r="C275" s="15">
        <v>1951.27</v>
      </c>
      <c r="D275" s="28">
        <v>3</v>
      </c>
    </row>
    <row r="276" spans="1:4" s="84" customFormat="1" ht="48.75" customHeight="1" x14ac:dyDescent="0.25">
      <c r="A276" s="145"/>
      <c r="B276" s="6" t="s">
        <v>186</v>
      </c>
      <c r="C276" s="15">
        <v>2510.21</v>
      </c>
      <c r="D276" s="28">
        <v>2</v>
      </c>
    </row>
    <row r="277" spans="1:4" s="84" customFormat="1" ht="45.75" customHeight="1" x14ac:dyDescent="0.25">
      <c r="A277" s="145"/>
      <c r="B277" s="6" t="s">
        <v>189</v>
      </c>
      <c r="C277" s="15">
        <v>705.96</v>
      </c>
      <c r="D277" s="28">
        <v>3</v>
      </c>
    </row>
    <row r="278" spans="1:4" s="84" customFormat="1" ht="45" x14ac:dyDescent="0.25">
      <c r="A278" s="145"/>
      <c r="B278" s="6" t="s">
        <v>190</v>
      </c>
      <c r="C278" s="15">
        <v>1706.67</v>
      </c>
      <c r="D278" s="28">
        <v>9</v>
      </c>
    </row>
    <row r="279" spans="1:4" s="84" customFormat="1" ht="45" x14ac:dyDescent="0.25">
      <c r="A279" s="145"/>
      <c r="B279" s="6" t="s">
        <v>191</v>
      </c>
      <c r="C279" s="15">
        <v>3872.43</v>
      </c>
      <c r="D279" s="28">
        <v>6</v>
      </c>
    </row>
    <row r="280" spans="1:4" s="84" customFormat="1" ht="60" x14ac:dyDescent="0.25">
      <c r="A280" s="145"/>
      <c r="B280" s="6" t="s">
        <v>192</v>
      </c>
      <c r="C280" s="15">
        <v>859.28</v>
      </c>
      <c r="D280" s="28">
        <v>6</v>
      </c>
    </row>
    <row r="281" spans="1:4" s="84" customFormat="1" ht="45" x14ac:dyDescent="0.25">
      <c r="A281" s="145"/>
      <c r="B281" s="6" t="s">
        <v>193</v>
      </c>
      <c r="C281" s="15">
        <v>7237.24</v>
      </c>
      <c r="D281" s="28">
        <v>13</v>
      </c>
    </row>
    <row r="282" spans="1:4" s="84" customFormat="1" ht="45" x14ac:dyDescent="0.25">
      <c r="A282" s="145"/>
      <c r="B282" s="6" t="s">
        <v>194</v>
      </c>
      <c r="C282" s="15">
        <v>1792.54</v>
      </c>
      <c r="D282" s="28">
        <v>7</v>
      </c>
    </row>
    <row r="283" spans="1:4" s="84" customFormat="1" ht="45" x14ac:dyDescent="0.25">
      <c r="A283" s="145"/>
      <c r="B283" s="6" t="s">
        <v>195</v>
      </c>
      <c r="C283" s="15">
        <v>249.08</v>
      </c>
      <c r="D283" s="28">
        <v>1</v>
      </c>
    </row>
    <row r="284" spans="1:4" s="84" customFormat="1" ht="45" x14ac:dyDescent="0.25">
      <c r="A284" s="145"/>
      <c r="B284" s="6" t="s">
        <v>196</v>
      </c>
      <c r="C284" s="15">
        <v>359.64</v>
      </c>
      <c r="D284" s="28">
        <v>1</v>
      </c>
    </row>
    <row r="285" spans="1:4" s="84" customFormat="1" ht="45" x14ac:dyDescent="0.25">
      <c r="A285" s="145"/>
      <c r="B285" s="6" t="s">
        <v>197</v>
      </c>
      <c r="C285" s="15">
        <v>359.64</v>
      </c>
      <c r="D285" s="28">
        <v>1</v>
      </c>
    </row>
    <row r="286" spans="1:4" s="84" customFormat="1" ht="60" x14ac:dyDescent="0.25">
      <c r="A286" s="145"/>
      <c r="B286" s="6" t="s">
        <v>198</v>
      </c>
      <c r="C286" s="15">
        <v>3565.73</v>
      </c>
      <c r="D286" s="28">
        <v>11</v>
      </c>
    </row>
    <row r="287" spans="1:4" s="84" customFormat="1" ht="45" x14ac:dyDescent="0.25">
      <c r="A287" s="145"/>
      <c r="B287" s="6" t="s">
        <v>199</v>
      </c>
      <c r="C287" s="15">
        <v>2927.07</v>
      </c>
      <c r="D287" s="28">
        <v>4</v>
      </c>
    </row>
    <row r="288" spans="1:4" s="84" customFormat="1" ht="45" x14ac:dyDescent="0.25">
      <c r="A288" s="145"/>
      <c r="B288" s="6" t="s">
        <v>200</v>
      </c>
      <c r="C288" s="15">
        <v>3180.15</v>
      </c>
      <c r="D288" s="28">
        <v>2</v>
      </c>
    </row>
    <row r="289" spans="1:6" s="84" customFormat="1" ht="45" x14ac:dyDescent="0.25">
      <c r="A289" s="145"/>
      <c r="B289" s="6" t="s">
        <v>201</v>
      </c>
      <c r="C289" s="15">
        <v>365.44</v>
      </c>
      <c r="D289" s="28">
        <v>3</v>
      </c>
    </row>
    <row r="290" spans="1:6" s="84" customFormat="1" ht="45" x14ac:dyDescent="0.25">
      <c r="A290" s="145"/>
      <c r="B290" s="6" t="s">
        <v>202</v>
      </c>
      <c r="C290" s="15">
        <v>724.28</v>
      </c>
      <c r="D290" s="28">
        <v>1</v>
      </c>
    </row>
    <row r="291" spans="1:6" s="84" customFormat="1" ht="45" x14ac:dyDescent="0.25">
      <c r="A291" s="145"/>
      <c r="B291" s="6" t="s">
        <v>203</v>
      </c>
      <c r="C291" s="15">
        <v>995.67</v>
      </c>
      <c r="D291" s="28">
        <v>2</v>
      </c>
    </row>
    <row r="292" spans="1:6" s="84" customFormat="1" ht="45" x14ac:dyDescent="0.25">
      <c r="A292" s="145"/>
      <c r="B292" s="6" t="s">
        <v>93</v>
      </c>
      <c r="C292" s="15">
        <v>1734.93</v>
      </c>
      <c r="D292" s="28">
        <v>2</v>
      </c>
    </row>
    <row r="293" spans="1:6" s="84" customFormat="1" ht="45" x14ac:dyDescent="0.25">
      <c r="A293" s="145"/>
      <c r="B293" s="6" t="s">
        <v>204</v>
      </c>
      <c r="C293" s="15">
        <v>4066.04</v>
      </c>
      <c r="D293" s="28">
        <v>6</v>
      </c>
    </row>
    <row r="294" spans="1:6" s="84" customFormat="1" ht="45" x14ac:dyDescent="0.25">
      <c r="A294" s="145"/>
      <c r="B294" s="6" t="s">
        <v>205</v>
      </c>
      <c r="C294" s="15">
        <v>1993.88</v>
      </c>
      <c r="D294" s="28">
        <v>4</v>
      </c>
    </row>
    <row r="295" spans="1:6" s="84" customFormat="1" x14ac:dyDescent="0.25">
      <c r="A295" s="24" t="s">
        <v>5</v>
      </c>
      <c r="B295" s="23"/>
      <c r="C295" s="7">
        <f>SUM(C271:C294)</f>
        <v>43143.72</v>
      </c>
      <c r="D295" s="59">
        <f>SUM(D271:D294)</f>
        <v>97</v>
      </c>
      <c r="F295" s="7"/>
    </row>
    <row r="296" spans="1:6" s="84" customFormat="1" ht="30" x14ac:dyDescent="0.25">
      <c r="A296" s="139" t="s">
        <v>0</v>
      </c>
      <c r="B296" s="6" t="s">
        <v>54</v>
      </c>
      <c r="C296" s="15">
        <v>1348</v>
      </c>
      <c r="D296" s="28">
        <v>44</v>
      </c>
    </row>
    <row r="297" spans="1:6" s="84" customFormat="1" ht="30" x14ac:dyDescent="0.25">
      <c r="A297" s="140"/>
      <c r="B297" s="6" t="s">
        <v>206</v>
      </c>
      <c r="C297" s="15">
        <v>0</v>
      </c>
      <c r="D297" s="28">
        <v>9</v>
      </c>
    </row>
    <row r="298" spans="1:6" s="84" customFormat="1" ht="30" x14ac:dyDescent="0.25">
      <c r="A298" s="140"/>
      <c r="B298" s="6" t="s">
        <v>207</v>
      </c>
      <c r="C298" s="15">
        <v>33</v>
      </c>
      <c r="D298" s="28">
        <v>5</v>
      </c>
    </row>
    <row r="299" spans="1:6" s="84" customFormat="1" ht="30" x14ac:dyDescent="0.25">
      <c r="A299" s="140"/>
      <c r="B299" s="6" t="s">
        <v>208</v>
      </c>
      <c r="C299" s="15">
        <v>142.5</v>
      </c>
      <c r="D299" s="28">
        <v>4</v>
      </c>
    </row>
    <row r="300" spans="1:6" s="84" customFormat="1" ht="30" x14ac:dyDescent="0.25">
      <c r="A300" s="140"/>
      <c r="B300" s="6" t="s">
        <v>209</v>
      </c>
      <c r="C300" s="15">
        <v>0</v>
      </c>
      <c r="D300" s="28">
        <v>2</v>
      </c>
    </row>
    <row r="301" spans="1:6" s="84" customFormat="1" ht="30" x14ac:dyDescent="0.25">
      <c r="A301" s="140"/>
      <c r="B301" s="6" t="s">
        <v>210</v>
      </c>
      <c r="C301" s="15">
        <v>0</v>
      </c>
      <c r="D301" s="28">
        <v>1</v>
      </c>
    </row>
    <row r="302" spans="1:6" s="84" customFormat="1" x14ac:dyDescent="0.25">
      <c r="A302" s="4" t="s">
        <v>5</v>
      </c>
      <c r="B302" s="3"/>
      <c r="C302" s="7">
        <f>SUM(C296:C301)</f>
        <v>1523.5</v>
      </c>
      <c r="D302" s="59">
        <f>SUM(D296:D301)</f>
        <v>65</v>
      </c>
    </row>
    <row r="303" spans="1:6" s="84" customFormat="1" ht="30" x14ac:dyDescent="0.25">
      <c r="A303" s="4" t="s">
        <v>1</v>
      </c>
      <c r="B303" s="25" t="s">
        <v>211</v>
      </c>
      <c r="C303" s="36">
        <v>3428</v>
      </c>
      <c r="D303" s="77">
        <v>55</v>
      </c>
    </row>
    <row r="304" spans="1:6" s="84" customFormat="1" x14ac:dyDescent="0.25">
      <c r="A304" s="4" t="s">
        <v>5</v>
      </c>
      <c r="B304" s="3"/>
      <c r="C304" s="7">
        <f>SUM(C303)</f>
        <v>3428</v>
      </c>
      <c r="D304" s="59">
        <f>SUM(D303)</f>
        <v>55</v>
      </c>
    </row>
    <row r="305" spans="1:4" s="84" customFormat="1" ht="45" x14ac:dyDescent="0.25">
      <c r="A305" s="97" t="s">
        <v>12</v>
      </c>
      <c r="B305" s="25" t="s">
        <v>212</v>
      </c>
      <c r="C305" s="36">
        <v>400.78</v>
      </c>
      <c r="D305" s="77">
        <v>1</v>
      </c>
    </row>
    <row r="306" spans="1:4" s="84" customFormat="1" x14ac:dyDescent="0.25">
      <c r="A306" s="4" t="s">
        <v>5</v>
      </c>
      <c r="B306" s="3"/>
      <c r="C306" s="7">
        <f>SUM(C305)</f>
        <v>400.78</v>
      </c>
      <c r="D306" s="59">
        <f>SUM(D305)</f>
        <v>1</v>
      </c>
    </row>
    <row r="307" spans="1:4" s="84" customFormat="1" ht="30.75" thickBot="1" x14ac:dyDescent="0.3">
      <c r="A307" s="42" t="s">
        <v>32</v>
      </c>
      <c r="B307" s="43"/>
      <c r="C307" s="45">
        <v>48496</v>
      </c>
      <c r="D307" s="61">
        <v>218</v>
      </c>
    </row>
    <row r="308" spans="1:4" s="84" customFormat="1" ht="23.25" customHeight="1" x14ac:dyDescent="0.25">
      <c r="A308" s="96"/>
      <c r="B308" s="137" t="s">
        <v>298</v>
      </c>
      <c r="C308" s="137"/>
      <c r="D308" s="138"/>
    </row>
    <row r="309" spans="1:4" ht="76.5" customHeight="1" x14ac:dyDescent="0.25">
      <c r="A309" s="112" t="s">
        <v>6</v>
      </c>
      <c r="B309" s="2" t="s">
        <v>7</v>
      </c>
      <c r="C309" s="2" t="s">
        <v>4</v>
      </c>
      <c r="D309" s="57" t="s">
        <v>63</v>
      </c>
    </row>
    <row r="310" spans="1:4" s="84" customFormat="1" ht="48.75" customHeight="1" x14ac:dyDescent="0.25">
      <c r="A310" s="159" t="s">
        <v>15</v>
      </c>
      <c r="B310" s="107" t="s">
        <v>213</v>
      </c>
      <c r="C310" s="110">
        <v>1219.51</v>
      </c>
      <c r="D310" s="28">
        <v>6</v>
      </c>
    </row>
    <row r="311" spans="1:4" s="84" customFormat="1" ht="44.25" customHeight="1" x14ac:dyDescent="0.25">
      <c r="A311" s="160"/>
      <c r="B311" s="108" t="s">
        <v>215</v>
      </c>
      <c r="C311" s="110">
        <v>2502.42</v>
      </c>
      <c r="D311" s="28">
        <v>7</v>
      </c>
    </row>
    <row r="312" spans="1:4" s="84" customFormat="1" ht="45" x14ac:dyDescent="0.25">
      <c r="A312" s="160"/>
      <c r="B312" s="108" t="s">
        <v>216</v>
      </c>
      <c r="C312" s="110">
        <v>5864</v>
      </c>
      <c r="D312" s="28">
        <v>6</v>
      </c>
    </row>
    <row r="313" spans="1:4" s="84" customFormat="1" ht="45" x14ac:dyDescent="0.25">
      <c r="A313" s="160"/>
      <c r="B313" s="108" t="s">
        <v>217</v>
      </c>
      <c r="C313" s="110">
        <v>1873.94</v>
      </c>
      <c r="D313" s="28">
        <v>8</v>
      </c>
    </row>
    <row r="314" spans="1:4" s="84" customFormat="1" ht="81" customHeight="1" x14ac:dyDescent="0.25">
      <c r="A314" s="160"/>
      <c r="B314" s="108" t="s">
        <v>214</v>
      </c>
      <c r="C314" s="110">
        <v>2586.0900000000006</v>
      </c>
      <c r="D314" s="28">
        <v>9</v>
      </c>
    </row>
    <row r="315" spans="1:4" s="84" customFormat="1" ht="105" x14ac:dyDescent="0.25">
      <c r="A315" s="160"/>
      <c r="B315" s="108" t="s">
        <v>218</v>
      </c>
      <c r="C315" s="110">
        <v>5734</v>
      </c>
      <c r="D315" s="28">
        <v>6</v>
      </c>
    </row>
    <row r="316" spans="1:4" s="84" customFormat="1" ht="62.25" customHeight="1" x14ac:dyDescent="0.25">
      <c r="A316" s="160"/>
      <c r="B316" s="107" t="s">
        <v>92</v>
      </c>
      <c r="C316" s="110">
        <v>2556</v>
      </c>
      <c r="D316" s="28">
        <v>3</v>
      </c>
    </row>
    <row r="317" spans="1:4" s="84" customFormat="1" ht="60" x14ac:dyDescent="0.25">
      <c r="A317" s="160"/>
      <c r="B317" s="108" t="s">
        <v>219</v>
      </c>
      <c r="C317" s="110">
        <v>880.75</v>
      </c>
      <c r="D317" s="28">
        <v>4</v>
      </c>
    </row>
    <row r="318" spans="1:4" s="84" customFormat="1" ht="60" x14ac:dyDescent="0.25">
      <c r="A318" s="161"/>
      <c r="B318" s="109" t="s">
        <v>55</v>
      </c>
      <c r="C318" s="110">
        <v>1275.22</v>
      </c>
      <c r="D318" s="28">
        <v>6</v>
      </c>
    </row>
    <row r="319" spans="1:4" s="84" customFormat="1" x14ac:dyDescent="0.25">
      <c r="A319" s="3" t="s">
        <v>5</v>
      </c>
      <c r="B319" s="109"/>
      <c r="C319" s="7">
        <f>SUM(C310:C318)</f>
        <v>24491.93</v>
      </c>
      <c r="D319" s="59">
        <f>SUM(D310:D318)</f>
        <v>55</v>
      </c>
    </row>
    <row r="320" spans="1:4" s="84" customFormat="1" ht="30" x14ac:dyDescent="0.25">
      <c r="A320" s="157" t="s">
        <v>0</v>
      </c>
      <c r="B320" s="6" t="s">
        <v>220</v>
      </c>
      <c r="C320" s="15">
        <v>2793.5</v>
      </c>
      <c r="D320" s="28">
        <v>16</v>
      </c>
    </row>
    <row r="321" spans="1:9" s="84" customFormat="1" ht="45" x14ac:dyDescent="0.25">
      <c r="A321" s="158"/>
      <c r="B321" s="6" t="s">
        <v>221</v>
      </c>
      <c r="C321" s="15">
        <v>3796.1</v>
      </c>
      <c r="D321" s="28">
        <v>17</v>
      </c>
    </row>
    <row r="322" spans="1:9" s="84" customFormat="1" ht="45" x14ac:dyDescent="0.25">
      <c r="A322" s="158"/>
      <c r="B322" s="6" t="s">
        <v>222</v>
      </c>
      <c r="C322" s="15">
        <v>4399</v>
      </c>
      <c r="D322" s="28">
        <v>14</v>
      </c>
    </row>
    <row r="323" spans="1:9" s="84" customFormat="1" ht="45" x14ac:dyDescent="0.25">
      <c r="A323" s="158"/>
      <c r="B323" s="6" t="s">
        <v>223</v>
      </c>
      <c r="C323" s="15">
        <v>496</v>
      </c>
      <c r="D323" s="28">
        <v>4</v>
      </c>
      <c r="I323" s="121"/>
    </row>
    <row r="324" spans="1:9" s="84" customFormat="1" ht="50.25" customHeight="1" x14ac:dyDescent="0.25">
      <c r="A324" s="158"/>
      <c r="B324" s="6" t="s">
        <v>224</v>
      </c>
      <c r="C324" s="15">
        <v>9315</v>
      </c>
      <c r="D324" s="28">
        <v>7</v>
      </c>
      <c r="I324" s="121"/>
    </row>
    <row r="325" spans="1:9" s="84" customFormat="1" ht="30" x14ac:dyDescent="0.25">
      <c r="A325" s="158"/>
      <c r="B325" s="6" t="s">
        <v>225</v>
      </c>
      <c r="C325" s="15">
        <v>20088</v>
      </c>
      <c r="D325" s="28">
        <v>60</v>
      </c>
      <c r="I325" s="121"/>
    </row>
    <row r="326" spans="1:9" s="84" customFormat="1" ht="29.25" customHeight="1" x14ac:dyDescent="0.25">
      <c r="A326" s="158"/>
      <c r="B326" s="6" t="s">
        <v>56</v>
      </c>
      <c r="C326" s="15">
        <v>9011.5</v>
      </c>
      <c r="D326" s="28">
        <v>17</v>
      </c>
      <c r="I326" s="122"/>
    </row>
    <row r="327" spans="1:9" s="84" customFormat="1" ht="27.75" customHeight="1" x14ac:dyDescent="0.25">
      <c r="A327" s="158"/>
      <c r="B327" s="6" t="s">
        <v>57</v>
      </c>
      <c r="C327" s="15">
        <v>2331</v>
      </c>
      <c r="D327" s="28">
        <v>4</v>
      </c>
      <c r="I327" s="121"/>
    </row>
    <row r="328" spans="1:9" s="84" customFormat="1" x14ac:dyDescent="0.25">
      <c r="A328" s="158"/>
      <c r="B328" s="6" t="s">
        <v>226</v>
      </c>
      <c r="C328" s="15">
        <v>1258</v>
      </c>
      <c r="D328" s="28">
        <v>1</v>
      </c>
      <c r="I328" s="121"/>
    </row>
    <row r="329" spans="1:9" s="84" customFormat="1" ht="30.75" customHeight="1" x14ac:dyDescent="0.25">
      <c r="A329" s="158"/>
      <c r="B329" s="6" t="s">
        <v>227</v>
      </c>
      <c r="C329" s="15">
        <v>370</v>
      </c>
      <c r="D329" s="28">
        <v>1</v>
      </c>
    </row>
    <row r="330" spans="1:9" s="84" customFormat="1" x14ac:dyDescent="0.25">
      <c r="A330" s="4" t="s">
        <v>5</v>
      </c>
      <c r="B330" s="3"/>
      <c r="C330" s="7">
        <f>SUM(C320:C329)</f>
        <v>53858.1</v>
      </c>
      <c r="D330" s="100">
        <f>SUM(D320:D329)</f>
        <v>141</v>
      </c>
      <c r="I330" s="121"/>
    </row>
    <row r="331" spans="1:9" s="84" customFormat="1" ht="30" x14ac:dyDescent="0.25">
      <c r="A331" s="155" t="s">
        <v>1</v>
      </c>
      <c r="B331" s="6" t="s">
        <v>228</v>
      </c>
      <c r="C331" s="15">
        <v>308</v>
      </c>
      <c r="D331" s="28">
        <v>7</v>
      </c>
      <c r="I331" s="121"/>
    </row>
    <row r="332" spans="1:9" s="84" customFormat="1" x14ac:dyDescent="0.25">
      <c r="A332" s="156"/>
      <c r="B332" s="6" t="s">
        <v>58</v>
      </c>
      <c r="C332" s="15">
        <v>1248</v>
      </c>
      <c r="D332" s="28">
        <v>24</v>
      </c>
      <c r="I332" s="121"/>
    </row>
    <row r="333" spans="1:9" s="84" customFormat="1" x14ac:dyDescent="0.25">
      <c r="A333" s="156"/>
      <c r="B333" s="6" t="s">
        <v>59</v>
      </c>
      <c r="C333" s="15">
        <v>1332.08</v>
      </c>
      <c r="D333" s="28">
        <v>20</v>
      </c>
      <c r="I333" s="121"/>
    </row>
    <row r="334" spans="1:9" s="84" customFormat="1" x14ac:dyDescent="0.25">
      <c r="A334" s="4" t="s">
        <v>5</v>
      </c>
      <c r="B334" s="3"/>
      <c r="C334" s="7">
        <f>+C333+C332+C331</f>
        <v>2888.08</v>
      </c>
      <c r="D334" s="59">
        <f>SUM(D331:D333)</f>
        <v>51</v>
      </c>
      <c r="I334" s="121"/>
    </row>
    <row r="335" spans="1:9" s="84" customFormat="1" ht="30" x14ac:dyDescent="0.25">
      <c r="A335" s="9" t="s">
        <v>2</v>
      </c>
      <c r="B335" s="6" t="s">
        <v>289</v>
      </c>
      <c r="C335" s="27">
        <v>0</v>
      </c>
      <c r="D335" s="28">
        <v>1</v>
      </c>
      <c r="I335" s="121"/>
    </row>
    <row r="336" spans="1:9" s="84" customFormat="1" x14ac:dyDescent="0.25">
      <c r="A336" s="4" t="s">
        <v>5</v>
      </c>
      <c r="B336" s="3"/>
      <c r="C336" s="7"/>
      <c r="D336" s="59">
        <v>1</v>
      </c>
      <c r="I336" s="121"/>
    </row>
    <row r="337" spans="1:10" s="84" customFormat="1" ht="60" x14ac:dyDescent="0.25">
      <c r="A337" s="26" t="s">
        <v>12</v>
      </c>
      <c r="B337" s="6" t="s">
        <v>229</v>
      </c>
      <c r="C337" s="15">
        <v>6694.9</v>
      </c>
      <c r="D337" s="77">
        <v>1</v>
      </c>
      <c r="I337" s="121"/>
    </row>
    <row r="338" spans="1:10" s="84" customFormat="1" x14ac:dyDescent="0.25">
      <c r="A338" s="4" t="s">
        <v>5</v>
      </c>
      <c r="B338" s="3"/>
      <c r="C338" s="7">
        <v>6694.9</v>
      </c>
      <c r="D338" s="59">
        <v>1</v>
      </c>
      <c r="I338" s="121"/>
    </row>
    <row r="339" spans="1:10" s="84" customFormat="1" ht="30.75" thickBot="1" x14ac:dyDescent="0.3">
      <c r="A339" s="126" t="s">
        <v>32</v>
      </c>
      <c r="B339" s="127"/>
      <c r="C339" s="128">
        <v>87933.01</v>
      </c>
      <c r="D339" s="129">
        <v>249</v>
      </c>
      <c r="I339" s="122"/>
    </row>
    <row r="340" spans="1:10" ht="30" customHeight="1" thickBot="1" x14ac:dyDescent="0.3">
      <c r="A340" s="125" t="s">
        <v>288</v>
      </c>
      <c r="B340" s="130"/>
      <c r="C340" s="131">
        <v>563402.34</v>
      </c>
      <c r="D340" s="132">
        <v>2552</v>
      </c>
      <c r="E340" s="46"/>
      <c r="I340" s="123"/>
      <c r="J340" s="84"/>
    </row>
    <row r="341" spans="1:10" x14ac:dyDescent="0.25">
      <c r="A341" s="46"/>
      <c r="B341" s="46"/>
      <c r="C341" s="47"/>
      <c r="D341" s="48"/>
      <c r="E341" s="46"/>
      <c r="I341" s="124"/>
      <c r="J341" s="84"/>
    </row>
    <row r="342" spans="1:10" x14ac:dyDescent="0.25">
      <c r="A342" s="46"/>
      <c r="B342" s="46"/>
      <c r="C342" s="47"/>
      <c r="D342" s="48"/>
      <c r="E342" s="46"/>
      <c r="J342" s="84"/>
    </row>
    <row r="343" spans="1:10" x14ac:dyDescent="0.25">
      <c r="A343" s="46"/>
      <c r="B343" s="46"/>
      <c r="C343" s="47"/>
      <c r="D343" s="48"/>
      <c r="E343" s="46"/>
      <c r="I343" s="123"/>
      <c r="J343" s="84"/>
    </row>
    <row r="344" spans="1:10" x14ac:dyDescent="0.25">
      <c r="A344" s="46"/>
      <c r="B344" s="46"/>
      <c r="C344" s="47"/>
      <c r="D344" s="48"/>
      <c r="E344" s="46"/>
      <c r="I344" s="124"/>
      <c r="J344" s="84"/>
    </row>
    <row r="345" spans="1:10" x14ac:dyDescent="0.25">
      <c r="A345" s="46"/>
      <c r="B345" s="46"/>
      <c r="C345" s="47"/>
      <c r="D345" s="48"/>
      <c r="E345" s="46"/>
      <c r="I345" s="124"/>
      <c r="J345" s="84"/>
    </row>
    <row r="346" spans="1:10" x14ac:dyDescent="0.25">
      <c r="A346" s="46"/>
      <c r="B346" s="46"/>
      <c r="C346" s="47"/>
      <c r="D346" s="48"/>
      <c r="E346" s="46"/>
      <c r="I346" s="124"/>
      <c r="J346" s="84"/>
    </row>
    <row r="347" spans="1:10" x14ac:dyDescent="0.25">
      <c r="I347" s="124"/>
      <c r="J347" s="84"/>
    </row>
    <row r="348" spans="1:10" x14ac:dyDescent="0.25">
      <c r="I348" s="124"/>
      <c r="J348" s="84"/>
    </row>
    <row r="349" spans="1:10" x14ac:dyDescent="0.25">
      <c r="I349" s="123"/>
      <c r="J349" s="84"/>
    </row>
    <row r="350" spans="1:10" x14ac:dyDescent="0.25">
      <c r="I350" s="124"/>
      <c r="J350" s="84"/>
    </row>
    <row r="351" spans="1:10" x14ac:dyDescent="0.25">
      <c r="I351" s="124"/>
      <c r="J351" s="84"/>
    </row>
    <row r="352" spans="1:10" x14ac:dyDescent="0.25">
      <c r="I352" s="124"/>
      <c r="J352" s="84"/>
    </row>
    <row r="353" spans="9:10" x14ac:dyDescent="0.25">
      <c r="I353" s="124"/>
      <c r="J353" s="84"/>
    </row>
    <row r="354" spans="9:10" x14ac:dyDescent="0.25">
      <c r="I354" s="123"/>
      <c r="J354" s="84"/>
    </row>
    <row r="355" spans="9:10" x14ac:dyDescent="0.25">
      <c r="I355" s="124"/>
      <c r="J355" s="84"/>
    </row>
    <row r="356" spans="9:10" x14ac:dyDescent="0.25">
      <c r="I356" s="124"/>
      <c r="J356" s="84"/>
    </row>
    <row r="357" spans="9:10" x14ac:dyDescent="0.25">
      <c r="I357" s="124"/>
    </row>
    <row r="358" spans="9:10" x14ac:dyDescent="0.25">
      <c r="I358" s="124"/>
    </row>
    <row r="359" spans="9:10" x14ac:dyDescent="0.25">
      <c r="I359" s="124"/>
    </row>
    <row r="360" spans="9:10" x14ac:dyDescent="0.25">
      <c r="I360" s="124"/>
    </row>
  </sheetData>
  <sheetProtection insertRows="0" deleteRows="0"/>
  <mergeCells count="37">
    <mergeCell ref="B308:D308"/>
    <mergeCell ref="A331:A333"/>
    <mergeCell ref="A320:A329"/>
    <mergeCell ref="A310:A318"/>
    <mergeCell ref="A3:D3"/>
    <mergeCell ref="B269:D269"/>
    <mergeCell ref="B221:D221"/>
    <mergeCell ref="A37:A57"/>
    <mergeCell ref="A63:A64"/>
    <mergeCell ref="A96:A97"/>
    <mergeCell ref="A271:A294"/>
    <mergeCell ref="A296:A301"/>
    <mergeCell ref="A265:A266"/>
    <mergeCell ref="A254:A263"/>
    <mergeCell ref="A104:A125"/>
    <mergeCell ref="A127:A133"/>
    <mergeCell ref="A223:A250"/>
    <mergeCell ref="B140:D140"/>
    <mergeCell ref="A142:A161"/>
    <mergeCell ref="A163:A167"/>
    <mergeCell ref="A169:A172"/>
    <mergeCell ref="A204:A205"/>
    <mergeCell ref="A217:A218"/>
    <mergeCell ref="A207:A215"/>
    <mergeCell ref="B175:D175"/>
    <mergeCell ref="A177:A195"/>
    <mergeCell ref="A197:A202"/>
    <mergeCell ref="B67:D67"/>
    <mergeCell ref="A69:A87"/>
    <mergeCell ref="A93:A94"/>
    <mergeCell ref="A89:A91"/>
    <mergeCell ref="B102:D102"/>
    <mergeCell ref="H4:K4"/>
    <mergeCell ref="B4:D4"/>
    <mergeCell ref="B35:D35"/>
    <mergeCell ref="A23:A26"/>
    <mergeCell ref="A6:A21"/>
  </mergeCells>
  <pageMargins left="0.7" right="0.7" top="0.75" bottom="0.75" header="0.3" footer="0.3"/>
  <pageSetup paperSize="8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2019-01-18T15:08:32Z</dcterms:modified>
</cp:coreProperties>
</file>